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10 PRO\10 PRO Projektid\Valga-Valka IPS PRO 2017_nr 1572\TELLIJA_CD\PÕHIPROJEKT_vers.3\LAT\2_Architectural part\2.1_Territorial part_TS\DOC\"/>
    </mc:Choice>
  </mc:AlternateContent>
  <bookViews>
    <workbookView xWindow="0" yWindow="0" windowWidth="19200" windowHeight="10995" tabRatio="915" activeTab="5"/>
  </bookViews>
  <sheets>
    <sheet name="1.1 Valka Ceļi" sheetId="64" r:id="rId1"/>
    <sheet name="1.2 Valka Ceļi" sheetId="65" r:id="rId2"/>
    <sheet name="1.3 Valka Ceļi" sheetId="66" r:id="rId3"/>
    <sheet name="2.1 Valka Ceļi" sheetId="67" r:id="rId4"/>
    <sheet name="2.2 Valka Ceļi" sheetId="68" r:id="rId5"/>
    <sheet name="Valka KOPA" sheetId="69" r:id="rId6"/>
  </sheets>
  <externalReferences>
    <externalReference r:id="rId7"/>
  </externalReferences>
  <definedNames>
    <definedName name="_xlnm.Print_Area" localSheetId="0">'1.1 Valka Ceļi'!$A$1:$E$108</definedName>
    <definedName name="_xlnm.Print_Area" localSheetId="1">'1.2 Valka Ceļi'!$A$1:$E$107</definedName>
    <definedName name="_xlnm.Print_Area" localSheetId="2">'1.3 Valka Ceļi'!$A$1:$E$107</definedName>
    <definedName name="_xlnm.Print_Area" localSheetId="3">'2.1 Valka Ceļi'!$A$1:$E$108</definedName>
    <definedName name="_xlnm.Print_Area" localSheetId="4">'2.2 Valka Ceļi'!$A$1:$E$107</definedName>
    <definedName name="Print_Area_0" localSheetId="0">'1.1 Valka Ceļi'!$A$1:$E$108</definedName>
    <definedName name="Print_Area_0" localSheetId="1">'1.2 Valka Ceļi'!$A$1:$E$107</definedName>
    <definedName name="Print_Area_0" localSheetId="2">'1.3 Valka Ceļi'!$A$1:$E$107</definedName>
    <definedName name="Print_Area_0" localSheetId="3">'2.1 Valka Ceļi'!$A$1:$E$108</definedName>
    <definedName name="Print_Area_0" localSheetId="4">'2.2 Valka Ceļi'!$A$1:$E$107</definedName>
    <definedName name="_xlnm.Print_Titles" localSheetId="0">'1.1 Valka Ceļi'!$12:$12</definedName>
    <definedName name="_xlnm.Print_Titles" localSheetId="1">'1.2 Valka Ceļi'!$12:$12</definedName>
    <definedName name="_xlnm.Print_Titles" localSheetId="2">'1.3 Valka Ceļi'!$12:$12</definedName>
    <definedName name="_xlnm.Print_Titles" localSheetId="3">'2.1 Valka Ceļi'!$12:$12</definedName>
    <definedName name="_xlnm.Print_Titles" localSheetId="4">'2.2 Valka Ceļi'!$12:$12</definedName>
    <definedName name="Print_Titles_0" localSheetId="0">'1.1 Valka Ceļi'!$12:$12</definedName>
    <definedName name="Print_Titles_0" localSheetId="1">'1.2 Valka Ceļi'!$12:$12</definedName>
    <definedName name="Print_Titles_0" localSheetId="2">'1.3 Valka Ceļi'!$12:$12</definedName>
    <definedName name="Print_Titles_0" localSheetId="3">'2.1 Valka Ceļi'!$12:$12</definedName>
    <definedName name="Print_Titles_0" localSheetId="4">'2.2 Valka Ceļi'!$12:$12</definedName>
  </definedNames>
  <calcPr calcId="152511"/>
</workbook>
</file>

<file path=xl/calcChain.xml><?xml version="1.0" encoding="utf-8"?>
<calcChain xmlns="http://schemas.openxmlformats.org/spreadsheetml/2006/main">
  <c r="G79" i="67" l="1"/>
  <c r="G79" i="64" l="1"/>
  <c r="G111" i="68" l="1"/>
  <c r="G109" i="68"/>
  <c r="G110" i="67"/>
  <c r="G111" i="66"/>
  <c r="G109" i="66"/>
  <c r="G111" i="65"/>
  <c r="G109" i="65"/>
  <c r="G110" i="64"/>
  <c r="G39" i="66" l="1"/>
  <c r="G88" i="64" l="1"/>
  <c r="G104" i="68" l="1"/>
  <c r="G105" i="68"/>
  <c r="G103" i="68"/>
  <c r="G99" i="68"/>
  <c r="G86" i="68"/>
  <c r="G87" i="68"/>
  <c r="G88" i="68"/>
  <c r="G89" i="68"/>
  <c r="G90" i="68"/>
  <c r="G85" i="68"/>
  <c r="G58" i="68"/>
  <c r="G59" i="68"/>
  <c r="G60" i="68"/>
  <c r="G61" i="68"/>
  <c r="G62" i="68"/>
  <c r="G63" i="68"/>
  <c r="G64" i="68"/>
  <c r="G65" i="68"/>
  <c r="G66" i="68"/>
  <c r="G67" i="68"/>
  <c r="G68" i="68"/>
  <c r="G69" i="68"/>
  <c r="G70" i="68"/>
  <c r="G71" i="68"/>
  <c r="G72" i="68"/>
  <c r="G73" i="68"/>
  <c r="G74" i="68"/>
  <c r="G75" i="68"/>
  <c r="G76" i="68"/>
  <c r="G77" i="68"/>
  <c r="G78" i="68"/>
  <c r="G79" i="68"/>
  <c r="G80" i="68"/>
  <c r="G39" i="68"/>
  <c r="G49" i="68"/>
  <c r="G50" i="68"/>
  <c r="G51" i="68"/>
  <c r="G52" i="68"/>
  <c r="G53" i="68"/>
  <c r="G54" i="68"/>
  <c r="G55" i="68"/>
  <c r="G48" i="68"/>
  <c r="G27" i="68"/>
  <c r="G28" i="68"/>
  <c r="G29" i="68"/>
  <c r="G30" i="68"/>
  <c r="G31" i="68"/>
  <c r="G32" i="68"/>
  <c r="G33" i="68"/>
  <c r="G34" i="68"/>
  <c r="G35" i="68"/>
  <c r="G36" i="68"/>
  <c r="G37" i="68"/>
  <c r="G38" i="68"/>
  <c r="G40" i="68"/>
  <c r="G41" i="68"/>
  <c r="G42" i="68"/>
  <c r="G43" i="68"/>
  <c r="G44" i="68"/>
  <c r="G45" i="68"/>
  <c r="G105" i="67"/>
  <c r="G106" i="67"/>
  <c r="G104" i="67"/>
  <c r="G100" i="67"/>
  <c r="G87" i="67"/>
  <c r="G88" i="67"/>
  <c r="G89" i="67"/>
  <c r="G90" i="67"/>
  <c r="G91" i="67"/>
  <c r="G86" i="67"/>
  <c r="G58" i="67"/>
  <c r="G59" i="67"/>
  <c r="G60" i="67"/>
  <c r="G61" i="67"/>
  <c r="G62" i="67"/>
  <c r="G63" i="67"/>
  <c r="G64" i="67"/>
  <c r="G65" i="67"/>
  <c r="G66" i="67"/>
  <c r="G67" i="67"/>
  <c r="G68" i="67"/>
  <c r="G69" i="67"/>
  <c r="G70" i="67"/>
  <c r="G71" i="67"/>
  <c r="G72" i="67"/>
  <c r="G73" i="67"/>
  <c r="G74" i="67"/>
  <c r="G75" i="67"/>
  <c r="G76" i="67"/>
  <c r="G77" i="67"/>
  <c r="G78" i="67"/>
  <c r="G80" i="67"/>
  <c r="G81" i="67"/>
  <c r="G39" i="67"/>
  <c r="G49" i="67"/>
  <c r="G50" i="67"/>
  <c r="G51" i="67"/>
  <c r="G52" i="67"/>
  <c r="G53" i="67"/>
  <c r="G54" i="67"/>
  <c r="G55" i="67"/>
  <c r="G48" i="67"/>
  <c r="G27" i="67"/>
  <c r="G28" i="67"/>
  <c r="G29" i="67"/>
  <c r="G30" i="67"/>
  <c r="G31" i="67"/>
  <c r="G32" i="67"/>
  <c r="G33" i="67"/>
  <c r="G34" i="67"/>
  <c r="G35" i="67"/>
  <c r="G36" i="67"/>
  <c r="G37" i="67"/>
  <c r="G38" i="67"/>
  <c r="G40" i="67"/>
  <c r="G41" i="67"/>
  <c r="G42" i="67"/>
  <c r="G43" i="67"/>
  <c r="G44" i="67"/>
  <c r="G45" i="67"/>
  <c r="G104" i="66"/>
  <c r="G105" i="66"/>
  <c r="G103" i="66"/>
  <c r="G99" i="66"/>
  <c r="G86" i="66"/>
  <c r="G87" i="66"/>
  <c r="G88" i="66"/>
  <c r="G89" i="66"/>
  <c r="G90" i="66"/>
  <c r="G85" i="66"/>
  <c r="G58" i="66"/>
  <c r="G59" i="66"/>
  <c r="G60" i="66"/>
  <c r="G61" i="66"/>
  <c r="G62" i="66"/>
  <c r="G63" i="66"/>
  <c r="G64" i="66"/>
  <c r="G65" i="66"/>
  <c r="G66" i="66"/>
  <c r="G67" i="66"/>
  <c r="G68" i="66"/>
  <c r="G69" i="66"/>
  <c r="G70" i="66"/>
  <c r="G71" i="66"/>
  <c r="G72" i="66"/>
  <c r="G73" i="66"/>
  <c r="G74" i="66"/>
  <c r="G75" i="66"/>
  <c r="G76" i="66"/>
  <c r="G77" i="66"/>
  <c r="G78" i="66"/>
  <c r="G79" i="66"/>
  <c r="G80" i="66"/>
  <c r="G49" i="66"/>
  <c r="G50" i="66"/>
  <c r="G51" i="66"/>
  <c r="G52" i="66"/>
  <c r="G53" i="66"/>
  <c r="G54" i="66"/>
  <c r="G55" i="66"/>
  <c r="G48" i="66"/>
  <c r="G27" i="66"/>
  <c r="G28" i="66"/>
  <c r="G29" i="66"/>
  <c r="G30" i="66"/>
  <c r="G31" i="66"/>
  <c r="G32" i="66"/>
  <c r="G33" i="66"/>
  <c r="G34" i="66"/>
  <c r="G35" i="66"/>
  <c r="G36" i="66"/>
  <c r="G37" i="66"/>
  <c r="G38" i="66"/>
  <c r="G40" i="66"/>
  <c r="G41" i="66"/>
  <c r="G42" i="66"/>
  <c r="G43" i="66"/>
  <c r="G44" i="66"/>
  <c r="G45" i="66"/>
  <c r="G104" i="65"/>
  <c r="G105" i="65"/>
  <c r="G103" i="65"/>
  <c r="G99" i="65"/>
  <c r="G86" i="65"/>
  <c r="G87" i="65"/>
  <c r="G88" i="65"/>
  <c r="G89" i="65"/>
  <c r="G90" i="65"/>
  <c r="G85" i="65"/>
  <c r="G58" i="65"/>
  <c r="G59" i="65"/>
  <c r="G60" i="65"/>
  <c r="G61" i="65"/>
  <c r="G62" i="65"/>
  <c r="G63" i="65"/>
  <c r="G64" i="65"/>
  <c r="G65" i="65"/>
  <c r="G66" i="65"/>
  <c r="G67" i="65"/>
  <c r="G68" i="65"/>
  <c r="G69" i="65"/>
  <c r="G70" i="65"/>
  <c r="G71" i="65"/>
  <c r="G72" i="65"/>
  <c r="G73" i="65"/>
  <c r="G74" i="65"/>
  <c r="G75" i="65"/>
  <c r="G76" i="65"/>
  <c r="G77" i="65"/>
  <c r="G78" i="65"/>
  <c r="G79" i="65"/>
  <c r="G80" i="65"/>
  <c r="G39" i="65"/>
  <c r="G49" i="65"/>
  <c r="G50" i="65"/>
  <c r="G51" i="65"/>
  <c r="G52" i="65"/>
  <c r="G53" i="65"/>
  <c r="G54" i="65"/>
  <c r="G55" i="65"/>
  <c r="G48" i="65"/>
  <c r="G27" i="65"/>
  <c r="G28" i="65"/>
  <c r="G29" i="65"/>
  <c r="G30" i="65"/>
  <c r="G31" i="65"/>
  <c r="G32" i="65"/>
  <c r="G33" i="65"/>
  <c r="G34" i="65"/>
  <c r="G35" i="65"/>
  <c r="G36" i="65"/>
  <c r="G37" i="65"/>
  <c r="G38" i="65"/>
  <c r="G40" i="65"/>
  <c r="G41" i="65"/>
  <c r="G42" i="65"/>
  <c r="G43" i="65"/>
  <c r="G44" i="65"/>
  <c r="G45" i="65"/>
  <c r="G105" i="64"/>
  <c r="G106" i="64"/>
  <c r="G104" i="64"/>
  <c r="G100" i="64"/>
  <c r="G87" i="64"/>
  <c r="G89" i="64"/>
  <c r="G90" i="64"/>
  <c r="G91" i="64"/>
  <c r="G86" i="64"/>
  <c r="G58" i="64"/>
  <c r="G59" i="64"/>
  <c r="G60" i="64"/>
  <c r="G61" i="64"/>
  <c r="G62" i="64"/>
  <c r="G63" i="64"/>
  <c r="G64" i="64"/>
  <c r="G65" i="64"/>
  <c r="G66" i="64"/>
  <c r="G67" i="64"/>
  <c r="G68" i="64"/>
  <c r="G69" i="64"/>
  <c r="G70" i="64"/>
  <c r="G71" i="64"/>
  <c r="G72" i="64"/>
  <c r="G73" i="64"/>
  <c r="G74" i="64"/>
  <c r="G75" i="64"/>
  <c r="G76" i="64"/>
  <c r="G77" i="64"/>
  <c r="G78" i="64"/>
  <c r="G80" i="64"/>
  <c r="G81" i="64"/>
  <c r="G39" i="64"/>
  <c r="G49" i="64"/>
  <c r="G50" i="64"/>
  <c r="G51" i="64"/>
  <c r="G52" i="64"/>
  <c r="G53" i="64"/>
  <c r="G54" i="64"/>
  <c r="G55" i="64"/>
  <c r="G48" i="64"/>
  <c r="G27" i="64"/>
  <c r="G28" i="64"/>
  <c r="G29" i="64"/>
  <c r="G30" i="64"/>
  <c r="G31" i="64"/>
  <c r="G32" i="64"/>
  <c r="G33" i="64"/>
  <c r="G34" i="64"/>
  <c r="G35" i="64"/>
  <c r="G36" i="64"/>
  <c r="G37" i="64"/>
  <c r="G38" i="64"/>
  <c r="G40" i="64"/>
  <c r="G41" i="64"/>
  <c r="G42" i="64"/>
  <c r="G43" i="64"/>
  <c r="G44" i="64"/>
  <c r="G45" i="64"/>
  <c r="G46" i="67" l="1"/>
  <c r="G46" i="65"/>
  <c r="G81" i="65" s="1"/>
  <c r="G91" i="65"/>
  <c r="G46" i="64"/>
  <c r="G107" i="68"/>
  <c r="G107" i="65"/>
  <c r="G56" i="65"/>
  <c r="G46" i="66"/>
  <c r="G91" i="66"/>
  <c r="G56" i="66"/>
  <c r="G81" i="66" s="1"/>
  <c r="G107" i="66"/>
  <c r="G108" i="67"/>
  <c r="G56" i="67"/>
  <c r="G46" i="68"/>
  <c r="G56" i="68"/>
  <c r="G81" i="68" s="1"/>
  <c r="G91" i="68"/>
  <c r="G82" i="67"/>
  <c r="G112" i="67" s="1"/>
  <c r="G92" i="67"/>
  <c r="G108" i="64"/>
  <c r="G92" i="64"/>
  <c r="G56" i="64"/>
  <c r="A8" i="68"/>
  <c r="A7" i="68"/>
  <c r="A6" i="68"/>
  <c r="A5" i="68"/>
  <c r="A4" i="68"/>
  <c r="A8" i="67"/>
  <c r="A7" i="67"/>
  <c r="A6" i="67"/>
  <c r="A5" i="67"/>
  <c r="A4" i="67"/>
  <c r="A8" i="66"/>
  <c r="A7" i="66"/>
  <c r="A6" i="66"/>
  <c r="A5" i="66"/>
  <c r="A4" i="66"/>
  <c r="A8" i="65"/>
  <c r="A7" i="65"/>
  <c r="A6" i="65"/>
  <c r="A5" i="65"/>
  <c r="A4" i="65"/>
  <c r="A8" i="64"/>
  <c r="A7" i="64"/>
  <c r="A6" i="64"/>
  <c r="A5" i="64"/>
  <c r="A4" i="64"/>
  <c r="B10" i="69" l="1"/>
  <c r="C10" i="69" s="1"/>
  <c r="B7" i="69"/>
  <c r="C7" i="69" s="1"/>
  <c r="D7" i="69" s="1"/>
  <c r="B8" i="69"/>
  <c r="C8" i="69" s="1"/>
  <c r="D8" i="69" s="1"/>
  <c r="G82" i="64"/>
  <c r="G112" i="64" s="1"/>
  <c r="B9" i="69"/>
  <c r="C9" i="69" s="1"/>
  <c r="D9" i="69" s="1"/>
  <c r="G112" i="68" l="1"/>
  <c r="G113" i="68" s="1"/>
  <c r="D10" i="69"/>
  <c r="G112" i="65"/>
  <c r="G113" i="65" s="1"/>
  <c r="G112" i="66"/>
  <c r="G113" i="66" s="1"/>
  <c r="G113" i="67"/>
  <c r="G114" i="67" s="1"/>
  <c r="B6" i="69"/>
  <c r="G113" i="64"/>
  <c r="G114" i="64" s="1"/>
  <c r="B11" i="69" l="1"/>
  <c r="C6" i="69"/>
  <c r="C11" i="69" s="1"/>
  <c r="D6" i="69" l="1"/>
  <c r="D11" i="69" s="1"/>
</calcChain>
</file>

<file path=xl/sharedStrings.xml><?xml version="1.0" encoding="utf-8"?>
<sst xmlns="http://schemas.openxmlformats.org/spreadsheetml/2006/main" count="1239" uniqueCount="141">
  <si>
    <t>Kods</t>
  </si>
  <si>
    <t>Mērvienība</t>
  </si>
  <si>
    <t>Daudzums</t>
  </si>
  <si>
    <t>m</t>
  </si>
  <si>
    <t>Teritorijas labiekārtošanas darbi</t>
  </si>
  <si>
    <t>m³</t>
  </si>
  <si>
    <t>Citi darbi</t>
  </si>
  <si>
    <t>Vides prasības</t>
  </si>
  <si>
    <t>Konsultācijas ar projektētāju</t>
  </si>
  <si>
    <t>Pieminekļu aizsardzības uzraudzība</t>
  </si>
  <si>
    <t>Pieminekļu aizsardzības izpēte</t>
  </si>
  <si>
    <t>Dzīvžogu un krūmu nozāģēšana, sakņu izraušana</t>
  </si>
  <si>
    <t>Atsevišķa koka nozāģēšana un celma izraušana (ar frēzēšanu) </t>
  </si>
  <si>
    <t>Koka vainaga norobežošana</t>
  </si>
  <si>
    <t>Dzīvžoga apgriešana</t>
  </si>
  <si>
    <t>Ceļa vietas attīrīšana</t>
  </si>
  <si>
    <t>Tāfeles novākšana (kopā ar stabu un pamatni) </t>
  </si>
  <si>
    <t>Stabiņu novākšana</t>
  </si>
  <si>
    <t>Autobusa pieturas nojaukšana (kopā ar nojumi, apmales akmeņiem, pamatu utt.)</t>
  </si>
  <si>
    <t>Drošības saliņu nojaukšana (kopā ar apmales akmeņiem, pamatni utt.)</t>
  </si>
  <si>
    <t>Apmales akmeņu novākšana</t>
  </si>
  <si>
    <t>Parketa akmeņu seguma novākšana</t>
  </si>
  <si>
    <t>Ēku nojaukšana (kopā ar pamatiem) </t>
  </si>
  <si>
    <t>Cauruļveida norobežojuma novākšana</t>
  </si>
  <si>
    <t>Pītā žoga novākšana (kopā ar pamatni)</t>
  </si>
  <si>
    <t>Paraugu ņemšana un izmēģinājumi</t>
  </si>
  <si>
    <t>Atļaujas, apdrošināšanas</t>
  </si>
  <si>
    <t>Info tāfeles</t>
  </si>
  <si>
    <t>Darbu norises vietas uzturēšana</t>
  </si>
  <si>
    <t>Darba drošība </t>
  </si>
  <si>
    <t>Kvalitātes un darbu programmas plāns</t>
  </si>
  <si>
    <t>Pagaidu darbi, t.sk. būvuzņēmēja birojs objektā</t>
  </si>
  <si>
    <t>Mērīšanas un marķēšanas darbi</t>
  </si>
  <si>
    <t>Augsnes novākšana, vid. augst. 30 cm</t>
  </si>
  <si>
    <t>Jaunu grāvju izrakšana</t>
  </si>
  <si>
    <t>Uzbēruma veidošana no pievestās zemes, 
smalka smilts Kf≥ 0.2...0.5m/dnn</t>
  </si>
  <si>
    <t>Uzbēruma pamatnes planēšana un blīvēšana</t>
  </si>
  <si>
    <t>Kaļķakmens šķembas (franču drenāža)</t>
  </si>
  <si>
    <t>Esošā seguma frēzēšana, Hvid=9cm</t>
  </si>
  <si>
    <t>Smilšu izlīdzinājuma slānis h=3cm</t>
  </si>
  <si>
    <t>Smilšu cementa izlīdzinājuma slānis h=3cm</t>
  </si>
  <si>
    <t>Blīva asfaltbetona AC 8 surf maisījums, h=5cm 
NB! maisījums atbilst min kvalitātes prasībām saskaņā ar projektu</t>
  </si>
  <si>
    <t>Blīva asfaltbetona AC 16 surf maisījums, h=5cm 
NB! maisījums atbilst min kvalitātes prasībām saskaņā ar projektu</t>
  </si>
  <si>
    <t>Blīva asfaltbetona AC 16 surf maisījums+gilzonīts 10%, h=5cm 
NB! maisījums atbilst min kvalitātes prasībām saskaņā ar projektu</t>
  </si>
  <si>
    <t>Porainā asfaltbetona AC 32 base maisījums, h=7cm
NB! maisījums atbilst min kvalitātes prasībām saskaņā ar projektu</t>
  </si>
  <si>
    <t>Porainā asfaltbetona AC 32 base maisījums+gilzonīts 10%, h=7cm
NB! maisījums atbilst min kvalitātes prasībām saskaņā ar projektu</t>
  </si>
  <si>
    <t>Porainā asfaltbetona AC 16 base maisījums+gilzonīts 10%, h=4cm
NB! maisījums atbilst min kvalitātes prasībām saskaņā ar projektu</t>
  </si>
  <si>
    <t>Ielas akmens Losa Vulcano-Breinco vai analogs, rupjināts 30x10x10</t>
  </si>
  <si>
    <t>Ielas akmens "keramikas ķieģelis" (Dutch paver), sarkans, rupjinātu virsmu 20x5x6.5</t>
  </si>
  <si>
    <t>Ielas akmens Losa Vulcano-Breinco vai analogs, 60x40x10</t>
  </si>
  <si>
    <t>Mauriņa akmens Llosa trama-Breinco vai analogs, kopā ar augsnes un akmeņu maisījumu ar slāņa biezumu 40x40x12</t>
  </si>
  <si>
    <t>Gatavās betona plātnes (gājēju ceļi) 60x100x12</t>
  </si>
  <si>
    <t>Granīta plākšņu segums (Saulo Park vai analogs), h=5cm</t>
  </si>
  <si>
    <t>EPDM gumijas Playtop Nike Grind vai analogs (dažādas krāsas) h=4cm</t>
  </si>
  <si>
    <t>Ceļazīmes ar stabu un pamatni</t>
  </si>
  <si>
    <t>Ceļazīmju pārvietošana</t>
  </si>
  <si>
    <t>Ceļa marķēšana ar krāsu</t>
  </si>
  <si>
    <t>Ceļa marķēšana ar termoplastiku</t>
  </si>
  <si>
    <t>Cauruļveida norobežojums</t>
  </si>
  <si>
    <t>Pagaidu satiksmes organizēšana</t>
  </si>
  <si>
    <t>Zāliena augsnes iekārtošana un sēja, III zāliena klase, h=8cm</t>
  </si>
  <si>
    <t>Autobusa pieturas nojume</t>
  </si>
  <si>
    <t>Tīkla konstrukcija (žogs)</t>
  </si>
  <si>
    <t>Koka ēka</t>
  </si>
  <si>
    <t>S.N.</t>
  </si>
  <si>
    <t>Art. nr.</t>
  </si>
  <si>
    <t>Darba apraksts</t>
  </si>
  <si>
    <t>1 Vispārējie</t>
  </si>
  <si>
    <t>kopsumma</t>
  </si>
  <si>
    <t>2 Būvobjekta sagatavošana</t>
  </si>
  <si>
    <t>gab</t>
  </si>
  <si>
    <t>m²</t>
  </si>
  <si>
    <t>m </t>
  </si>
  <si>
    <t>3 Zemes darbi</t>
  </si>
  <si>
    <t>4 Segums</t>
  </si>
  <si>
    <t>6 Konstrukcijas</t>
  </si>
  <si>
    <t>7 Satiksmes organizēšana un drošības līdzekļi</t>
  </si>
  <si>
    <t>kopsumma </t>
  </si>
  <si>
    <t>8 Inženiertīkli</t>
  </si>
  <si>
    <t>9 Ainavas iekārtiošanas darbi</t>
  </si>
  <si>
    <t xml:space="preserve"> DAĻA. STRUKTŪRAS</t>
  </si>
  <si>
    <r>
      <t>L</t>
    </r>
    <r>
      <rPr>
        <vertAlign val="subscript"/>
        <sz val="9"/>
        <color rgb="FF000000"/>
        <rFont val="Trebuchet MS"/>
        <family val="2"/>
        <charset val="186"/>
      </rPr>
      <t>c</t>
    </r>
  </si>
  <si>
    <t>Darbu daudzumu sarakst Nr. 1.1</t>
  </si>
  <si>
    <t>Konstrukciju nojaukšana (kāpnes)</t>
  </si>
  <si>
    <t>Uzbēruma veidošana no pievestās zemes,smalka smilts Kf≥ 0.2...0.5m/dnn</t>
  </si>
  <si>
    <t>DAĻA. STRUKTŪRAS</t>
  </si>
  <si>
    <t>Darbu daudzumu sarakst Nr. 1.2</t>
  </si>
  <si>
    <t>Darbu daudzumu sarakst Nr. 1.3</t>
  </si>
  <si>
    <t>Elektrības ārējo tīklu izbūve ( DAĻA. ELT)</t>
  </si>
  <si>
    <t>Telekomunikāciju sistēmas (DAĻA. EST)</t>
  </si>
  <si>
    <t>Ārējais apgaismojums (DAĻA. ELT)</t>
  </si>
  <si>
    <t>Citi inženiertīkli (DAĻA. SAT)</t>
  </si>
  <si>
    <t>Ūdens apgāde un kanalizācija, nokrišņu ūdens kanalizācija (DAĻA. ŪKT)</t>
  </si>
  <si>
    <t>Koku stādīšana (DAĻA. AR)</t>
  </si>
  <si>
    <t>Dzīvžogu stādīšana (DAĻA. AR)</t>
  </si>
  <si>
    <t>Mazās formas un papildu objekti ir uzrādīti arhitektūras daļā (DAĻA. AR)</t>
  </si>
  <si>
    <t>Elektrības ārējo tīklu izbūve (DAĻA. ELT)</t>
  </si>
  <si>
    <t>Darbu daudzumu sarakst Nr. 2.1</t>
  </si>
  <si>
    <t>Darbu daudzumu sarakst Nr. 2.2</t>
  </si>
  <si>
    <t xml:space="preserve"> </t>
  </si>
  <si>
    <t>Vienības cena</t>
  </si>
  <si>
    <t>Summa</t>
  </si>
  <si>
    <r>
      <t>KOP</t>
    </r>
    <r>
      <rPr>
        <b/>
        <sz val="9"/>
        <color rgb="FF000000"/>
        <rFont val="Calibri"/>
        <family val="2"/>
        <charset val="186"/>
      </rPr>
      <t>Ā</t>
    </r>
    <r>
      <rPr>
        <b/>
        <sz val="9"/>
        <color rgb="FF000000"/>
        <rFont val="Trebuchet MS"/>
        <family val="2"/>
        <charset val="186"/>
      </rPr>
      <t xml:space="preserve"> VISP</t>
    </r>
    <r>
      <rPr>
        <b/>
        <sz val="9"/>
        <color rgb="FF000000"/>
        <rFont val="Calibri"/>
        <family val="2"/>
        <charset val="186"/>
      </rPr>
      <t>Ā</t>
    </r>
    <r>
      <rPr>
        <b/>
        <sz val="9"/>
        <color rgb="FF000000"/>
        <rFont val="Trebuchet MS"/>
        <family val="2"/>
        <charset val="186"/>
      </rPr>
      <t>R</t>
    </r>
    <r>
      <rPr>
        <b/>
        <sz val="9"/>
        <color rgb="FF000000"/>
        <rFont val="Calibri"/>
        <family val="2"/>
        <charset val="186"/>
      </rPr>
      <t>Ē</t>
    </r>
    <r>
      <rPr>
        <b/>
        <sz val="9"/>
        <color rgb="FF000000"/>
        <rFont val="Trebuchet MS"/>
        <family val="2"/>
        <charset val="186"/>
      </rPr>
      <t>JIE</t>
    </r>
  </si>
  <si>
    <t>KOPĀ BŪVOBJEKTA SAGATAVOŠANA</t>
  </si>
  <si>
    <t>ZEMES DARBI KOPĀ</t>
  </si>
  <si>
    <t>SEGUMS KOPĀ</t>
  </si>
  <si>
    <r>
      <t>SATIKSMES ORGANIZ</t>
    </r>
    <r>
      <rPr>
        <b/>
        <sz val="9"/>
        <color rgb="FF000000"/>
        <rFont val="Calibri"/>
        <family val="2"/>
        <charset val="186"/>
      </rPr>
      <t>Ē</t>
    </r>
    <r>
      <rPr>
        <b/>
        <sz val="9"/>
        <color rgb="FF000000"/>
        <rFont val="Trebuchet MS"/>
        <family val="2"/>
        <charset val="186"/>
      </rPr>
      <t>ŠNA UN DROŠ</t>
    </r>
    <r>
      <rPr>
        <b/>
        <sz val="9"/>
        <color rgb="FF000000"/>
        <rFont val="Calibri"/>
        <family val="2"/>
        <charset val="186"/>
      </rPr>
      <t>Ī</t>
    </r>
    <r>
      <rPr>
        <b/>
        <sz val="9"/>
        <color rgb="FF000000"/>
        <rFont val="Trebuchet MS"/>
        <family val="2"/>
        <charset val="186"/>
      </rPr>
      <t>BAS L</t>
    </r>
    <r>
      <rPr>
        <b/>
        <sz val="9"/>
        <color rgb="FF000000"/>
        <rFont val="Calibri"/>
        <family val="2"/>
        <charset val="186"/>
      </rPr>
      <t>Ī</t>
    </r>
    <r>
      <rPr>
        <b/>
        <sz val="9"/>
        <color rgb="FF000000"/>
        <rFont val="Trebuchet MS"/>
        <family val="2"/>
        <charset val="186"/>
      </rPr>
      <t>DZEK</t>
    </r>
    <r>
      <rPr>
        <b/>
        <sz val="9"/>
        <color rgb="FF000000"/>
        <rFont val="Calibri"/>
        <family val="2"/>
        <charset val="186"/>
      </rPr>
      <t>Ļ</t>
    </r>
    <r>
      <rPr>
        <b/>
        <sz val="9"/>
        <color rgb="FF000000"/>
        <rFont val="Trebuchet MS"/>
        <family val="2"/>
        <charset val="186"/>
      </rPr>
      <t>I KOP</t>
    </r>
    <r>
      <rPr>
        <b/>
        <sz val="9"/>
        <color rgb="FF000000"/>
        <rFont val="Calibri"/>
        <family val="2"/>
        <charset val="186"/>
      </rPr>
      <t>Ā</t>
    </r>
  </si>
  <si>
    <r>
      <t>AINAVU ARHITEKTŪRAS DARBI KOP</t>
    </r>
    <r>
      <rPr>
        <b/>
        <sz val="9"/>
        <color rgb="FF000000"/>
        <rFont val="Calibri"/>
        <family val="2"/>
        <charset val="186"/>
      </rPr>
      <t>Ā</t>
    </r>
  </si>
  <si>
    <t>PVN 20%</t>
  </si>
  <si>
    <r>
      <t>VISS KOP</t>
    </r>
    <r>
      <rPr>
        <b/>
        <sz val="9"/>
        <color rgb="FF000000"/>
        <rFont val="Calibri"/>
        <family val="2"/>
        <charset val="186"/>
      </rPr>
      <t>Ā</t>
    </r>
  </si>
  <si>
    <r>
      <t>KOP</t>
    </r>
    <r>
      <rPr>
        <b/>
        <sz val="9"/>
        <color rgb="FF000000"/>
        <rFont val="Calibri"/>
        <family val="2"/>
        <charset val="186"/>
      </rPr>
      <t>Ā</t>
    </r>
    <r>
      <rPr>
        <b/>
        <sz val="9"/>
        <color rgb="FF000000"/>
        <rFont val="Trebuchet MS"/>
        <family val="2"/>
        <charset val="186"/>
      </rPr>
      <t xml:space="preserve"> (ar PVN)</t>
    </r>
  </si>
  <si>
    <r>
      <t>Darbu daudzumu sarakst kop</t>
    </r>
    <r>
      <rPr>
        <b/>
        <sz val="10"/>
        <rFont val="Trebuchet MS"/>
        <family val="2"/>
        <charset val="186"/>
      </rPr>
      <t>ā</t>
    </r>
  </si>
  <si>
    <r>
      <t>Da</t>
    </r>
    <r>
      <rPr>
        <b/>
        <sz val="11"/>
        <color theme="1"/>
        <rFont val="Trebuchet MS"/>
        <family val="2"/>
        <charset val="186"/>
      </rPr>
      <t>ļ</t>
    </r>
    <r>
      <rPr>
        <b/>
        <sz val="11"/>
        <color theme="1"/>
        <rFont val="Calibri"/>
        <family val="2"/>
        <charset val="204"/>
      </rPr>
      <t>a</t>
    </r>
  </si>
  <si>
    <r>
      <t>KOP</t>
    </r>
    <r>
      <rPr>
        <b/>
        <sz val="11"/>
        <color theme="1"/>
        <rFont val="Calibri"/>
        <family val="2"/>
        <charset val="186"/>
      </rPr>
      <t>Ā</t>
    </r>
  </si>
  <si>
    <t>LV 1.1</t>
  </si>
  <si>
    <t>LV 1.2</t>
  </si>
  <si>
    <t>LV 1.3</t>
  </si>
  <si>
    <t>LV 2.1</t>
  </si>
  <si>
    <t>LV 2.2</t>
  </si>
  <si>
    <t>Ceļazīmes demontāža (kopā ar stabu un pamatni) </t>
  </si>
  <si>
    <t>Frakcionētās šķembas pamata fr.32...63, saskaldītā 16...32, 8...12 (Brauktuves un stāvvietas) h=30cm</t>
  </si>
  <si>
    <t>Frakcionētās šķembas pamata fr 16....32, saskaldītā 8...12 (ietves) h=25cm</t>
  </si>
  <si>
    <t>Frakcionētās šķembas pamata fr 16....32, saskaldītā 8...12
h=20cm</t>
  </si>
  <si>
    <t>Frakcionētās šķembas pamata fr 16....32, saskaldītā 8...12
h=15cm</t>
  </si>
  <si>
    <t>Zāliena apmale, h=7cm, biezums 5mm</t>
  </si>
  <si>
    <t>Frakcionētās šķembas
pamata fr 16....32, saskaldītā 8...12 (ietves)
h=25cm</t>
  </si>
  <si>
    <t>Piezīmes:</t>
  </si>
  <si>
    <t>1. Līgumslēdzējs uzglabā likvidēto materiālu Līgumslēdzējas iestādes norādītajā noliktavā vai uzglabāšanas vietā.</t>
  </si>
  <si>
    <t>Konstrukciju nojaukšana (Autobusa pietura)</t>
  </si>
  <si>
    <t>Būvniecībai nederīgās zemes izrakšana h=1m</t>
  </si>
  <si>
    <t>Drenāžas slānis no vidējās smilts, h=min 20cm, t.sk. izgūšana no karjera, transports, izkraušana, planēšana, blīvēšana, gala apstrāde;  k≥1,0 m/katru dienu, Kt≥0,98</t>
  </si>
  <si>
    <t>Drenāžas slānis no vidējās smilts, h=min 30cm, t.sk. izgūšana no karjera, transports, izkraušana, planēšana, blīvēšana, gala apstrāde;  k≥1,0 m/katru dienu, Kt≥0,98</t>
  </si>
  <si>
    <t>Betona apmales akmeņi (ietves) 100x20x8, kopā ar pamata C35/37</t>
  </si>
  <si>
    <t>Betona malu akmeņi (brauktuve) 100x29x15cm, kopā ar pamata C35/37</t>
  </si>
  <si>
    <t>Betona malu akmeņi (brauktuve)
100x29x15cm, kopā ar pamata C35/37</t>
  </si>
  <si>
    <t>Veģetācijas stādīšana ir dota arhitektūras daļā</t>
  </si>
  <si>
    <t>10 Citi darbi</t>
  </si>
  <si>
    <t>darbs</t>
  </si>
  <si>
    <t>Sazinieties ar apkārtējo situāciju</t>
  </si>
  <si>
    <t>Reljefs plātne 30x30, vienā rindā</t>
  </si>
  <si>
    <t>Mõisakivi akmens MINI, pelēks, 14x14x7 vai analogs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</si>
</sst>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&quot;Ls&quot;\ * #,##0.00_-;\-&quot;Ls&quot;\ * #,##0.00_-;_-&quot;Ls&quot;\ * &quot;-&quot;??_-;_-@_-"/>
    <numFmt numFmtId="166" formatCode="#\ ###\ ###"/>
    <numFmt numFmtId="167" formatCode="#,##0.00\ &quot;€&quot;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Helv"/>
    </font>
    <font>
      <b/>
      <sz val="10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</font>
    <font>
      <sz val="11"/>
      <color indexed="8"/>
      <name val="Calibri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MS Sans Serif"/>
      <family val="2"/>
      <charset val="186"/>
    </font>
    <font>
      <b/>
      <sz val="10"/>
      <color rgb="FFFF0000"/>
      <name val="Times New Roman"/>
      <family val="1"/>
    </font>
    <font>
      <sz val="9"/>
      <color rgb="FF000000"/>
      <name val="Trebuchet MS"/>
      <family val="2"/>
      <charset val="186"/>
    </font>
    <font>
      <sz val="11"/>
      <color rgb="FF000000"/>
      <name val="Calibri"/>
      <family val="2"/>
      <charset val="186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b/>
      <sz val="9"/>
      <color theme="1"/>
      <name val="Trebuchet MS"/>
      <family val="2"/>
      <charset val="186"/>
    </font>
    <font>
      <b/>
      <sz val="9"/>
      <name val="Trebuchet MS"/>
      <family val="2"/>
      <charset val="186"/>
    </font>
    <font>
      <b/>
      <sz val="9"/>
      <color rgb="FF000000"/>
      <name val="Trebuchet MS"/>
      <family val="2"/>
      <charset val="186"/>
    </font>
    <font>
      <sz val="9"/>
      <name val="Trebuchet MS"/>
      <family val="2"/>
      <charset val="186"/>
    </font>
    <font>
      <sz val="9"/>
      <color rgb="FF000000"/>
      <name val="Calibri"/>
      <family val="2"/>
      <charset val="186"/>
    </font>
    <font>
      <sz val="10"/>
      <color rgb="FFFF0000"/>
      <name val="Times New Roman"/>
      <family val="1"/>
    </font>
    <font>
      <vertAlign val="subscript"/>
      <sz val="9"/>
      <color rgb="FF000000"/>
      <name val="Trebuchet MS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204"/>
    </font>
    <font>
      <b/>
      <sz val="9"/>
      <color rgb="FF000000"/>
      <name val="Calibri"/>
      <family val="2"/>
      <charset val="186"/>
    </font>
    <font>
      <b/>
      <sz val="10"/>
      <name val="Trebuchet MS"/>
      <family val="2"/>
      <charset val="186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rebuchet MS"/>
      <family val="2"/>
      <charset val="186"/>
    </font>
    <font>
      <b/>
      <sz val="11"/>
      <color theme="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0">
    <xf numFmtId="0" fontId="0" fillId="0" borderId="0"/>
    <xf numFmtId="0" fontId="1" fillId="0" borderId="0"/>
    <xf numFmtId="0" fontId="3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>
      <alignment textRotation="90"/>
    </xf>
    <xf numFmtId="0" fontId="5" fillId="0" borderId="0"/>
    <xf numFmtId="0" fontId="3" fillId="0" borderId="0"/>
    <xf numFmtId="0" fontId="6" fillId="0" borderId="0"/>
    <xf numFmtId="0" fontId="3" fillId="0" borderId="0"/>
    <xf numFmtId="0" fontId="7" fillId="0" borderId="0"/>
    <xf numFmtId="0" fontId="8" fillId="0" borderId="0"/>
    <xf numFmtId="0" fontId="9" fillId="0" borderId="0"/>
    <xf numFmtId="0" fontId="3" fillId="0" borderId="0"/>
    <xf numFmtId="0" fontId="5" fillId="0" borderId="0"/>
    <xf numFmtId="165" fontId="3" fillId="0" borderId="0" applyFont="0" applyFill="0" applyBorder="0" applyAlignment="0" applyProtection="0"/>
    <xf numFmtId="0" fontId="12" fillId="0" borderId="0"/>
  </cellStyleXfs>
  <cellXfs count="101">
    <xf numFmtId="0" fontId="0" fillId="0" borderId="0" xfId="0"/>
    <xf numFmtId="0" fontId="4" fillId="0" borderId="0" xfId="1" applyFont="1" applyFill="1"/>
    <xf numFmtId="0" fontId="2" fillId="0" borderId="0" xfId="0" applyFont="1" applyFill="1"/>
    <xf numFmtId="2" fontId="4" fillId="0" borderId="0" xfId="1" applyNumberFormat="1" applyFont="1" applyFill="1"/>
    <xf numFmtId="0" fontId="13" fillId="0" borderId="0" xfId="19" applyFont="1" applyBorder="1"/>
    <xf numFmtId="0" fontId="14" fillId="0" borderId="0" xfId="19" applyFont="1" applyBorder="1" applyAlignment="1">
      <alignment horizontal="left"/>
    </xf>
    <xf numFmtId="0" fontId="14" fillId="0" borderId="0" xfId="19" applyFont="1" applyBorder="1" applyAlignment="1">
      <alignment wrapText="1"/>
    </xf>
    <xf numFmtId="0" fontId="14" fillId="0" borderId="0" xfId="19" applyFont="1" applyBorder="1" applyAlignment="1">
      <alignment horizontal="center"/>
    </xf>
    <xf numFmtId="49" fontId="14" fillId="0" borderId="0" xfId="19" applyNumberFormat="1" applyFont="1" applyBorder="1"/>
    <xf numFmtId="0" fontId="14" fillId="0" borderId="0" xfId="19" applyFont="1" applyBorder="1"/>
    <xf numFmtId="0" fontId="11" fillId="0" borderId="0" xfId="19" applyFont="1" applyBorder="1"/>
    <xf numFmtId="0" fontId="12" fillId="0" borderId="0" xfId="19"/>
    <xf numFmtId="0" fontId="15" fillId="0" borderId="1" xfId="19" applyFont="1" applyFill="1" applyBorder="1" applyAlignment="1">
      <alignment horizontal="center" vertical="center" wrapText="1"/>
    </xf>
    <xf numFmtId="0" fontId="16" fillId="0" borderId="1" xfId="19" applyFont="1" applyBorder="1" applyAlignment="1" applyProtection="1">
      <alignment horizontal="left" vertical="center" wrapText="1"/>
      <protection hidden="1"/>
    </xf>
    <xf numFmtId="166" fontId="16" fillId="0" borderId="1" xfId="19" applyNumberFormat="1" applyFont="1" applyBorder="1" applyAlignment="1" applyProtection="1">
      <alignment horizontal="center" vertical="center" wrapText="1"/>
      <protection hidden="1"/>
    </xf>
    <xf numFmtId="4" fontId="16" fillId="0" borderId="1" xfId="19" applyNumberFormat="1" applyFont="1" applyBorder="1" applyAlignment="1" applyProtection="1">
      <alignment horizontal="center" vertical="center" wrapText="1"/>
      <protection hidden="1"/>
    </xf>
    <xf numFmtId="0" fontId="12" fillId="0" borderId="0" xfId="19" applyBorder="1"/>
    <xf numFmtId="0" fontId="11" fillId="0" borderId="1" xfId="19" applyFont="1" applyBorder="1" applyAlignment="1">
      <alignment horizontal="center"/>
    </xf>
    <xf numFmtId="0" fontId="11" fillId="0" borderId="1" xfId="19" applyFont="1" applyBorder="1" applyAlignment="1">
      <alignment horizontal="left"/>
    </xf>
    <xf numFmtId="0" fontId="11" fillId="0" borderId="1" xfId="19" applyFont="1" applyBorder="1" applyAlignment="1">
      <alignment wrapText="1"/>
    </xf>
    <xf numFmtId="49" fontId="11" fillId="0" borderId="1" xfId="19" applyNumberFormat="1" applyFont="1" applyBorder="1" applyAlignment="1">
      <alignment horizontal="center" vertical="center"/>
    </xf>
    <xf numFmtId="0" fontId="11" fillId="0" borderId="1" xfId="19" applyFont="1" applyBorder="1" applyAlignment="1">
      <alignment horizontal="center" vertical="center"/>
    </xf>
    <xf numFmtId="49" fontId="11" fillId="0" borderId="1" xfId="19" applyNumberFormat="1" applyFont="1" applyBorder="1" applyAlignment="1">
      <alignment horizontal="center"/>
    </xf>
    <xf numFmtId="166" fontId="18" fillId="0" borderId="1" xfId="19" applyNumberFormat="1" applyFont="1" applyBorder="1" applyAlignment="1" applyProtection="1">
      <alignment horizontal="center" vertical="center" wrapText="1"/>
      <protection hidden="1"/>
    </xf>
    <xf numFmtId="1" fontId="11" fillId="0" borderId="1" xfId="19" applyNumberFormat="1" applyFont="1" applyBorder="1" applyAlignment="1">
      <alignment horizontal="center" vertical="center"/>
    </xf>
    <xf numFmtId="0" fontId="11" fillId="0" borderId="1" xfId="19" applyNumberFormat="1" applyFont="1" applyBorder="1" applyAlignment="1">
      <alignment horizontal="center" vertical="center"/>
    </xf>
    <xf numFmtId="166" fontId="18" fillId="0" borderId="1" xfId="19" applyNumberFormat="1" applyFont="1" applyBorder="1" applyAlignment="1" applyProtection="1">
      <alignment horizontal="center" vertical="center"/>
      <protection hidden="1"/>
    </xf>
    <xf numFmtId="0" fontId="11" fillId="0" borderId="1" xfId="19" applyFont="1" applyBorder="1" applyAlignment="1">
      <alignment vertical="center" wrapText="1"/>
    </xf>
    <xf numFmtId="0" fontId="11" fillId="0" borderId="1" xfId="19" applyFont="1" applyBorder="1" applyAlignment="1">
      <alignment horizontal="left" wrapText="1"/>
    </xf>
    <xf numFmtId="0" fontId="19" fillId="0" borderId="0" xfId="19" applyFont="1" applyBorder="1"/>
    <xf numFmtId="0" fontId="11" fillId="0" borderId="1" xfId="19" applyFont="1" applyFill="1" applyBorder="1" applyAlignment="1">
      <alignment horizontal="center" vertical="center"/>
    </xf>
    <xf numFmtId="0" fontId="11" fillId="0" borderId="1" xfId="19" applyFont="1" applyFill="1" applyBorder="1" applyAlignment="1">
      <alignment horizontal="left" wrapText="1"/>
    </xf>
    <xf numFmtId="0" fontId="11" fillId="0" borderId="1" xfId="19" applyFont="1" applyFill="1" applyBorder="1" applyAlignment="1">
      <alignment horizontal="center"/>
    </xf>
    <xf numFmtId="0" fontId="11" fillId="0" borderId="1" xfId="19" applyNumberFormat="1" applyFont="1" applyFill="1" applyBorder="1" applyAlignment="1">
      <alignment horizontal="center" vertical="center"/>
    </xf>
    <xf numFmtId="166" fontId="18" fillId="0" borderId="1" xfId="19" applyNumberFormat="1" applyFont="1" applyBorder="1" applyAlignment="1" applyProtection="1">
      <alignment horizontal="center" wrapText="1"/>
      <protection hidden="1"/>
    </xf>
    <xf numFmtId="0" fontId="11" fillId="0" borderId="1" xfId="19" applyFont="1" applyBorder="1" applyAlignment="1">
      <alignment horizontal="center" vertical="center" wrapText="1"/>
    </xf>
    <xf numFmtId="0" fontId="11" fillId="0" borderId="1" xfId="19" applyFont="1" applyBorder="1" applyAlignment="1">
      <alignment horizontal="left" vertical="center" wrapText="1"/>
    </xf>
    <xf numFmtId="0" fontId="11" fillId="0" borderId="1" xfId="19" applyNumberFormat="1" applyFont="1" applyBorder="1" applyAlignment="1">
      <alignment horizontal="center" vertical="center" wrapText="1"/>
    </xf>
    <xf numFmtId="0" fontId="11" fillId="0" borderId="0" xfId="19" applyFont="1" applyBorder="1" applyAlignment="1">
      <alignment horizontal="left"/>
    </xf>
    <xf numFmtId="0" fontId="11" fillId="0" borderId="0" xfId="19" applyFont="1" applyBorder="1" applyAlignment="1">
      <alignment wrapText="1"/>
    </xf>
    <xf numFmtId="0" fontId="11" fillId="0" borderId="0" xfId="19" applyFont="1" applyBorder="1" applyAlignment="1">
      <alignment horizontal="center"/>
    </xf>
    <xf numFmtId="49" fontId="11" fillId="0" borderId="0" xfId="19" applyNumberFormat="1" applyFont="1" applyBorder="1"/>
    <xf numFmtId="0" fontId="20" fillId="0" borderId="0" xfId="1" applyFont="1" applyFill="1"/>
    <xf numFmtId="0" fontId="11" fillId="0" borderId="1" xfId="19" applyFont="1" applyFill="1" applyBorder="1" applyAlignment="1">
      <alignment wrapText="1"/>
    </xf>
    <xf numFmtId="166" fontId="18" fillId="0" borderId="1" xfId="19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19" applyNumberFormat="1" applyFont="1" applyBorder="1" applyAlignment="1">
      <alignment horizontal="center" wrapText="1"/>
    </xf>
    <xf numFmtId="0" fontId="17" fillId="0" borderId="1" xfId="19" applyFont="1" applyBorder="1" applyAlignment="1">
      <alignment horizontal="center" vertical="center" wrapText="1"/>
    </xf>
    <xf numFmtId="0" fontId="17" fillId="0" borderId="1" xfId="19" applyFont="1" applyBorder="1" applyAlignment="1">
      <alignment horizontal="center" vertical="center"/>
    </xf>
    <xf numFmtId="0" fontId="11" fillId="0" borderId="1" xfId="19" applyFont="1" applyBorder="1"/>
    <xf numFmtId="0" fontId="11" fillId="0" borderId="4" xfId="19" applyFont="1" applyBorder="1" applyAlignment="1">
      <alignment horizontal="center" vertical="center"/>
    </xf>
    <xf numFmtId="0" fontId="11" fillId="0" borderId="4" xfId="19" applyFont="1" applyBorder="1" applyAlignment="1">
      <alignment horizontal="left"/>
    </xf>
    <xf numFmtId="166" fontId="18" fillId="0" borderId="4" xfId="19" applyNumberFormat="1" applyFont="1" applyBorder="1" applyAlignment="1" applyProtection="1">
      <alignment horizontal="center" vertical="center" wrapText="1"/>
      <protection hidden="1"/>
    </xf>
    <xf numFmtId="2" fontId="11" fillId="0" borderId="1" xfId="19" applyNumberFormat="1" applyFont="1" applyBorder="1" applyAlignment="1">
      <alignment horizontal="center"/>
    </xf>
    <xf numFmtId="2" fontId="11" fillId="0" borderId="1" xfId="19" applyNumberFormat="1" applyFont="1" applyBorder="1" applyAlignment="1">
      <alignment horizontal="center" vertical="center"/>
    </xf>
    <xf numFmtId="0" fontId="11" fillId="0" borderId="4" xfId="19" applyFont="1" applyBorder="1" applyAlignment="1">
      <alignment wrapText="1"/>
    </xf>
    <xf numFmtId="0" fontId="11" fillId="0" borderId="4" xfId="19" applyNumberFormat="1" applyFont="1" applyBorder="1" applyAlignment="1">
      <alignment horizontal="center" vertical="center"/>
    </xf>
    <xf numFmtId="0" fontId="11" fillId="0" borderId="4" xfId="19" applyFont="1" applyBorder="1" applyAlignment="1">
      <alignment horizontal="center"/>
    </xf>
    <xf numFmtId="49" fontId="11" fillId="0" borderId="4" xfId="19" applyNumberFormat="1" applyFont="1" applyBorder="1" applyAlignment="1">
      <alignment horizontal="center" vertical="center"/>
    </xf>
    <xf numFmtId="167" fontId="17" fillId="0" borderId="1" xfId="19" applyNumberFormat="1" applyFont="1" applyBorder="1"/>
    <xf numFmtId="4" fontId="17" fillId="0" borderId="1" xfId="19" applyNumberFormat="1" applyFont="1" applyBorder="1"/>
    <xf numFmtId="4" fontId="11" fillId="0" borderId="1" xfId="19" applyNumberFormat="1" applyFont="1" applyBorder="1"/>
    <xf numFmtId="4" fontId="17" fillId="0" borderId="1" xfId="19" applyNumberFormat="1" applyFont="1" applyBorder="1" applyAlignment="1">
      <alignment vertical="center"/>
    </xf>
    <xf numFmtId="4" fontId="0" fillId="0" borderId="1" xfId="0" applyNumberFormat="1" applyBorder="1"/>
    <xf numFmtId="0" fontId="26" fillId="0" borderId="6" xfId="0" applyFont="1" applyBorder="1"/>
    <xf numFmtId="0" fontId="26" fillId="0" borderId="7" xfId="0" applyFont="1" applyBorder="1"/>
    <xf numFmtId="0" fontId="26" fillId="0" borderId="8" xfId="0" applyFont="1" applyBorder="1"/>
    <xf numFmtId="0" fontId="22" fillId="0" borderId="6" xfId="0" applyFont="1" applyBorder="1"/>
    <xf numFmtId="4" fontId="22" fillId="0" borderId="7" xfId="0" applyNumberFormat="1" applyFont="1" applyBorder="1"/>
    <xf numFmtId="4" fontId="22" fillId="0" borderId="8" xfId="0" applyNumberFormat="1" applyFont="1" applyBorder="1"/>
    <xf numFmtId="0" fontId="0" fillId="0" borderId="9" xfId="0" applyBorder="1"/>
    <xf numFmtId="4" fontId="0" fillId="0" borderId="10" xfId="0" applyNumberFormat="1" applyBorder="1"/>
    <xf numFmtId="4" fontId="0" fillId="0" borderId="11" xfId="0" applyNumberFormat="1" applyBorder="1"/>
    <xf numFmtId="0" fontId="0" fillId="0" borderId="12" xfId="0" applyBorder="1"/>
    <xf numFmtId="4" fontId="0" fillId="0" borderId="13" xfId="0" applyNumberFormat="1" applyBorder="1"/>
    <xf numFmtId="0" fontId="0" fillId="0" borderId="14" xfId="0" applyBorder="1"/>
    <xf numFmtId="4" fontId="0" fillId="0" borderId="15" xfId="0" applyNumberFormat="1" applyBorder="1"/>
    <xf numFmtId="4" fontId="0" fillId="0" borderId="16" xfId="0" applyNumberFormat="1" applyBorder="1"/>
    <xf numFmtId="0" fontId="11" fillId="0" borderId="1" xfId="19" applyFont="1" applyBorder="1" applyAlignment="1">
      <alignment horizontal="left"/>
    </xf>
    <xf numFmtId="0" fontId="11" fillId="0" borderId="1" xfId="19" applyFont="1" applyBorder="1" applyAlignment="1">
      <alignment horizontal="left" vertical="center"/>
    </xf>
    <xf numFmtId="0" fontId="11" fillId="0" borderId="1" xfId="19" applyFont="1" applyBorder="1" applyAlignment="1">
      <alignment horizontal="left"/>
    </xf>
    <xf numFmtId="49" fontId="17" fillId="0" borderId="1" xfId="19" applyNumberFormat="1" applyFont="1" applyBorder="1" applyAlignment="1">
      <alignment horizontal="right"/>
    </xf>
    <xf numFmtId="0" fontId="17" fillId="0" borderId="1" xfId="19" applyFont="1" applyBorder="1" applyAlignment="1">
      <alignment horizontal="right" vertical="center"/>
    </xf>
    <xf numFmtId="0" fontId="17" fillId="0" borderId="1" xfId="19" applyFont="1" applyBorder="1" applyAlignment="1">
      <alignment horizontal="left" vertical="center"/>
    </xf>
    <xf numFmtId="0" fontId="11" fillId="0" borderId="1" xfId="19" applyFont="1" applyBorder="1" applyAlignment="1">
      <alignment horizontal="left"/>
    </xf>
    <xf numFmtId="0" fontId="11" fillId="0" borderId="1" xfId="19" applyFont="1" applyBorder="1" applyAlignment="1">
      <alignment horizontal="left" vertical="center" wrapText="1"/>
    </xf>
    <xf numFmtId="0" fontId="17" fillId="0" borderId="1" xfId="19" applyFont="1" applyBorder="1" applyAlignment="1">
      <alignment horizontal="right"/>
    </xf>
    <xf numFmtId="0" fontId="18" fillId="0" borderId="1" xfId="19" applyFont="1" applyBorder="1" applyAlignment="1">
      <alignment horizontal="left" vertical="center"/>
    </xf>
    <xf numFmtId="0" fontId="11" fillId="0" borderId="1" xfId="19" applyFont="1" applyBorder="1" applyAlignment="1">
      <alignment horizontal="left" vertical="center"/>
    </xf>
    <xf numFmtId="0" fontId="16" fillId="0" borderId="1" xfId="19" applyFont="1" applyBorder="1" applyAlignment="1">
      <alignment horizontal="left" vertical="center"/>
    </xf>
    <xf numFmtId="0" fontId="11" fillId="0" borderId="2" xfId="19" applyFont="1" applyFill="1" applyBorder="1" applyAlignment="1">
      <alignment horizontal="left" vertical="center"/>
    </xf>
    <xf numFmtId="0" fontId="11" fillId="0" borderId="3" xfId="19" applyFont="1" applyFill="1" applyBorder="1" applyAlignment="1">
      <alignment horizontal="left" vertical="center"/>
    </xf>
    <xf numFmtId="0" fontId="11" fillId="0" borderId="5" xfId="19" applyFont="1" applyFill="1" applyBorder="1" applyAlignment="1">
      <alignment horizontal="left" vertical="center"/>
    </xf>
    <xf numFmtId="0" fontId="2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17" fillId="0" borderId="2" xfId="19" applyFont="1" applyBorder="1" applyAlignment="1">
      <alignment horizontal="right" vertical="center"/>
    </xf>
    <xf numFmtId="0" fontId="17" fillId="0" borderId="3" xfId="19" applyFont="1" applyBorder="1" applyAlignment="1">
      <alignment horizontal="right" vertical="center"/>
    </xf>
    <xf numFmtId="0" fontId="17" fillId="0" borderId="5" xfId="19" applyFont="1" applyBorder="1" applyAlignment="1">
      <alignment horizontal="right" vertical="center"/>
    </xf>
    <xf numFmtId="0" fontId="17" fillId="0" borderId="2" xfId="19" applyFont="1" applyBorder="1" applyAlignment="1">
      <alignment horizontal="left" vertical="center"/>
    </xf>
    <xf numFmtId="0" fontId="17" fillId="0" borderId="3" xfId="19" applyFont="1" applyBorder="1" applyAlignment="1">
      <alignment horizontal="left" vertical="center"/>
    </xf>
    <xf numFmtId="0" fontId="17" fillId="0" borderId="5" xfId="19" applyFont="1" applyBorder="1" applyAlignment="1">
      <alignment horizontal="left" vertical="center"/>
    </xf>
    <xf numFmtId="0" fontId="18" fillId="0" borderId="1" xfId="19" applyFont="1" applyBorder="1" applyAlignment="1">
      <alignment horizontal="left" vertical="center" wrapText="1"/>
    </xf>
  </cellXfs>
  <cellStyles count="20">
    <cellStyle name="Comma 2 3 2" xfId="5"/>
    <cellStyle name="Currency 3" xfId="18"/>
    <cellStyle name="Excel Built-in Normal" xfId="17"/>
    <cellStyle name="Normal" xfId="0" builtinId="0"/>
    <cellStyle name="Normal 10" xfId="12"/>
    <cellStyle name="Normal 2" xfId="2"/>
    <cellStyle name="Normal 2 2" xfId="11"/>
    <cellStyle name="Normal 2 2 2" xfId="6"/>
    <cellStyle name="Normal 2 3" xfId="8"/>
    <cellStyle name="Normal 2 4" xfId="3"/>
    <cellStyle name="Normal 2_1_Tame LBN 501 Vidrizi Birini" xfId="13"/>
    <cellStyle name="Normal 3" xfId="14"/>
    <cellStyle name="Normal 4" xfId="4"/>
    <cellStyle name="Normal 4 2" xfId="9"/>
    <cellStyle name="Normal 5" xfId="16"/>
    <cellStyle name="Normal 6" xfId="15"/>
    <cellStyle name="Normal 7" xfId="19"/>
    <cellStyle name="Style 1" xfId="1"/>
    <cellStyle name="Обычный_33. OZOLNIEKU NOVADA DOME_OZO SKOLA_TELPU, GAITENU, KAPNU TELPU REMONTS_TAME_VADIMS_2011_02_25_melnraksts" xfId="10"/>
    <cellStyle name="Стиль 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%20PRO/10%20PRO%20Projektid/Valga-Valka%20IPS%20PRO%202017_nr%201572/TELLIJA_CD/EELARVE_eelprojekt/Tellijale%20saadetud/TAME-Valka-etapos-27.06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sūtītāja koptāme 1"/>
      <sheetName val="Būvn.koptāme 1"/>
      <sheetName val="kopsavilkums 1"/>
      <sheetName val="1-1 Valka ELT"/>
      <sheetName val="1-2 Valka ŪKT"/>
      <sheetName val="1-3 Valka Ceļi"/>
      <sheetName val="1-4 Valka AR"/>
      <sheetName val="kopsavilkums 2"/>
      <sheetName val="2-1 Valka ELT"/>
      <sheetName val="2-2 Valka ŪKT"/>
      <sheetName val="2-3 Valka Ceļi"/>
      <sheetName val="2-4 Valka AR"/>
      <sheetName val="kopsavilkums 3"/>
      <sheetName val="3-1 Valka ŪKT"/>
      <sheetName val="3-2 Valka Ceļi"/>
      <sheetName val="kopsavilkums 4"/>
      <sheetName val="4-1 Valka ELT"/>
      <sheetName val="4-2 Valka ŪKT"/>
      <sheetName val="4-3 Valka Ceļi"/>
      <sheetName val="4-4 Valka AR"/>
      <sheetName val="kopsavilkums 5"/>
      <sheetName val="5-1 Valka ELT"/>
      <sheetName val="5-2 Valka ŪKT"/>
      <sheetName val="5-3 Valka Ceļi"/>
    </sheetNames>
    <sheetDataSet>
      <sheetData sheetId="0"/>
      <sheetData sheetId="1"/>
      <sheetData sheetId="2">
        <row r="4">
          <cell r="A4" t="str">
            <v>Pasūtītājs: VALKAS NOVADA DOME</v>
          </cell>
        </row>
        <row r="5">
          <cell r="A5" t="str">
            <v>Būves nosaukums:  VALGAS-VALKAS DVĪŅU PILSĒTAS CENTRA ATTĪSTĪBA</v>
          </cell>
        </row>
        <row r="6">
          <cell r="A6" t="str">
            <v xml:space="preserve">Objekta nosaukums: </v>
          </cell>
        </row>
        <row r="7">
          <cell r="A7" t="str">
            <v xml:space="preserve">Objekta adrese: Rīgas, Raiņa un Latgales iela, Valkas novads , Latvija
</v>
          </cell>
        </row>
        <row r="8">
          <cell r="A8" t="str">
            <v>Pasūtījuma Nr. VND/4-22/16/44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7"/>
  <sheetViews>
    <sheetView topLeftCell="A57" zoomScaleNormal="100" zoomScaleSheetLayoutView="100" workbookViewId="0">
      <selection activeCell="C76" sqref="C76"/>
    </sheetView>
  </sheetViews>
  <sheetFormatPr defaultRowHeight="16.5" x14ac:dyDescent="0.35"/>
  <cols>
    <col min="1" max="1" width="9.140625" style="10"/>
    <col min="2" max="2" width="9.140625" style="38"/>
    <col min="3" max="3" width="57.85546875" style="39" customWidth="1"/>
    <col min="4" max="4" width="10.140625" style="40" customWidth="1"/>
    <col min="5" max="5" width="9.140625" style="41"/>
    <col min="6" max="6" width="9.140625" style="10"/>
    <col min="7" max="7" width="10.140625" style="10" bestFit="1" customWidth="1"/>
    <col min="8" max="16384" width="9.140625" style="11"/>
  </cols>
  <sheetData>
    <row r="1" spans="1:15" ht="16.5" customHeight="1" x14ac:dyDescent="0.35">
      <c r="A1" s="92" t="s">
        <v>82</v>
      </c>
      <c r="B1" s="92"/>
      <c r="C1" s="92"/>
      <c r="D1" s="92"/>
      <c r="E1" s="92"/>
    </row>
    <row r="2" spans="1:15" ht="16.5" customHeight="1" x14ac:dyDescent="0.35">
      <c r="A2" s="92" t="s">
        <v>4</v>
      </c>
      <c r="B2" s="92"/>
      <c r="C2" s="92"/>
      <c r="D2" s="92"/>
      <c r="E2" s="92"/>
    </row>
    <row r="3" spans="1:15" ht="16.5" customHeight="1" x14ac:dyDescent="0.35">
      <c r="A3" s="93"/>
      <c r="B3" s="93"/>
      <c r="C3" s="93"/>
      <c r="D3" s="93"/>
      <c r="E3" s="93"/>
    </row>
    <row r="4" spans="1:15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15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15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15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15" ht="16.5" customHeight="1" x14ac:dyDescent="0.35">
      <c r="A8" s="2" t="str">
        <f>'[1]kopsavilkums 1'!A8</f>
        <v>Pasūtījuma Nr. VND/4-22/16/44</v>
      </c>
      <c r="B8" s="42"/>
      <c r="C8" s="42"/>
      <c r="D8" s="1"/>
      <c r="E8" s="3"/>
    </row>
    <row r="9" spans="1:15" ht="16.5" customHeight="1" x14ac:dyDescent="0.35">
      <c r="A9" s="4"/>
      <c r="B9" s="5"/>
      <c r="C9" s="6"/>
      <c r="D9" s="7"/>
      <c r="E9" s="8"/>
    </row>
    <row r="10" spans="1:15" ht="16.5" customHeight="1" x14ac:dyDescent="0.35">
      <c r="A10" s="4"/>
      <c r="B10" s="5"/>
      <c r="C10" s="6"/>
      <c r="D10" s="7"/>
      <c r="E10" s="8"/>
    </row>
    <row r="11" spans="1:15" ht="16.5" customHeight="1" x14ac:dyDescent="0.35">
      <c r="A11" s="9"/>
      <c r="B11" s="5"/>
      <c r="C11" s="6"/>
      <c r="D11" s="7"/>
      <c r="E11" s="8"/>
    </row>
    <row r="12" spans="1:15" s="16" customFormat="1" ht="30" customHeight="1" x14ac:dyDescent="0.25">
      <c r="A12" s="12" t="s">
        <v>64</v>
      </c>
      <c r="B12" s="13" t="s">
        <v>0</v>
      </c>
      <c r="C12" s="14" t="s">
        <v>66</v>
      </c>
      <c r="D12" s="14" t="s">
        <v>1</v>
      </c>
      <c r="E12" s="15" t="s">
        <v>2</v>
      </c>
      <c r="F12" s="46" t="s">
        <v>100</v>
      </c>
      <c r="G12" s="47" t="s">
        <v>101</v>
      </c>
      <c r="O12" s="16" t="s">
        <v>99</v>
      </c>
    </row>
    <row r="13" spans="1:15" s="16" customFormat="1" ht="16.5" customHeight="1" x14ac:dyDescent="0.25">
      <c r="A13" s="82" t="s">
        <v>67</v>
      </c>
      <c r="B13" s="82"/>
      <c r="C13" s="82"/>
      <c r="D13" s="82"/>
      <c r="E13" s="82"/>
      <c r="F13" s="82"/>
      <c r="G13" s="82"/>
    </row>
    <row r="14" spans="1:15" s="16" customFormat="1" ht="16.5" customHeight="1" x14ac:dyDescent="0.35">
      <c r="A14" s="17">
        <v>1</v>
      </c>
      <c r="B14" s="18" t="s">
        <v>81</v>
      </c>
      <c r="C14" s="19" t="s">
        <v>25</v>
      </c>
      <c r="D14" s="17"/>
      <c r="E14" s="20"/>
      <c r="F14" s="48"/>
      <c r="G14" s="48"/>
    </row>
    <row r="15" spans="1:15" s="16" customFormat="1" ht="16.5" customHeight="1" x14ac:dyDescent="0.35">
      <c r="A15" s="17">
        <v>2</v>
      </c>
      <c r="B15" s="18" t="s">
        <v>81</v>
      </c>
      <c r="C15" s="19" t="s">
        <v>26</v>
      </c>
      <c r="D15" s="17"/>
      <c r="E15" s="20"/>
      <c r="F15" s="48"/>
      <c r="G15" s="48"/>
    </row>
    <row r="16" spans="1:15" s="16" customFormat="1" ht="16.5" customHeight="1" x14ac:dyDescent="0.35">
      <c r="A16" s="17">
        <v>3</v>
      </c>
      <c r="B16" s="18" t="s">
        <v>81</v>
      </c>
      <c r="C16" s="19" t="s">
        <v>27</v>
      </c>
      <c r="D16" s="17"/>
      <c r="E16" s="20"/>
      <c r="F16" s="48"/>
      <c r="G16" s="48"/>
    </row>
    <row r="17" spans="1:7" s="16" customFormat="1" ht="16.5" customHeight="1" x14ac:dyDescent="0.35">
      <c r="A17" s="17">
        <v>4</v>
      </c>
      <c r="B17" s="18" t="s">
        <v>81</v>
      </c>
      <c r="C17" s="19" t="s">
        <v>28</v>
      </c>
      <c r="D17" s="17"/>
      <c r="E17" s="20"/>
      <c r="F17" s="48"/>
      <c r="G17" s="48"/>
    </row>
    <row r="18" spans="1:7" s="16" customFormat="1" ht="16.5" customHeight="1" x14ac:dyDescent="0.35">
      <c r="A18" s="17">
        <v>5</v>
      </c>
      <c r="B18" s="18" t="s">
        <v>81</v>
      </c>
      <c r="C18" s="19" t="s">
        <v>29</v>
      </c>
      <c r="D18" s="17"/>
      <c r="E18" s="20"/>
      <c r="F18" s="48"/>
      <c r="G18" s="48"/>
    </row>
    <row r="19" spans="1:7" s="16" customFormat="1" ht="16.5" customHeight="1" x14ac:dyDescent="0.35">
      <c r="A19" s="17">
        <v>6</v>
      </c>
      <c r="B19" s="18" t="s">
        <v>81</v>
      </c>
      <c r="C19" s="19" t="s">
        <v>7</v>
      </c>
      <c r="D19" s="17"/>
      <c r="E19" s="20"/>
      <c r="F19" s="48"/>
      <c r="G19" s="48"/>
    </row>
    <row r="20" spans="1:7" s="16" customFormat="1" ht="16.5" customHeight="1" x14ac:dyDescent="0.35">
      <c r="A20" s="17">
        <v>7</v>
      </c>
      <c r="B20" s="18" t="s">
        <v>81</v>
      </c>
      <c r="C20" s="19" t="s">
        <v>30</v>
      </c>
      <c r="D20" s="17"/>
      <c r="E20" s="20"/>
      <c r="F20" s="48"/>
      <c r="G20" s="48"/>
    </row>
    <row r="21" spans="1:7" s="16" customFormat="1" ht="16.5" customHeight="1" x14ac:dyDescent="0.35">
      <c r="A21" s="17">
        <v>8</v>
      </c>
      <c r="B21" s="18" t="s">
        <v>81</v>
      </c>
      <c r="C21" s="19" t="s">
        <v>31</v>
      </c>
      <c r="D21" s="17"/>
      <c r="E21" s="20"/>
      <c r="F21" s="48"/>
      <c r="G21" s="48"/>
    </row>
    <row r="22" spans="1:7" s="16" customFormat="1" ht="16.5" customHeight="1" x14ac:dyDescent="0.35">
      <c r="A22" s="17">
        <v>9</v>
      </c>
      <c r="B22" s="18" t="s">
        <v>81</v>
      </c>
      <c r="C22" s="19" t="s">
        <v>32</v>
      </c>
      <c r="D22" s="17"/>
      <c r="E22" s="20"/>
      <c r="F22" s="48"/>
      <c r="G22" s="48"/>
    </row>
    <row r="23" spans="1:7" s="16" customFormat="1" ht="16.5" customHeight="1" x14ac:dyDescent="0.35">
      <c r="A23" s="17">
        <v>10</v>
      </c>
      <c r="B23" s="18" t="s">
        <v>81</v>
      </c>
      <c r="C23" s="19" t="s">
        <v>8</v>
      </c>
      <c r="D23" s="17"/>
      <c r="E23" s="20"/>
      <c r="F23" s="48"/>
      <c r="G23" s="48"/>
    </row>
    <row r="24" spans="1:7" s="16" customFormat="1" ht="16.5" customHeight="1" x14ac:dyDescent="0.35">
      <c r="A24" s="17">
        <v>11</v>
      </c>
      <c r="B24" s="18" t="s">
        <v>81</v>
      </c>
      <c r="C24" s="19" t="s">
        <v>6</v>
      </c>
      <c r="D24" s="17"/>
      <c r="E24" s="22"/>
      <c r="F24" s="48"/>
      <c r="G24" s="48"/>
    </row>
    <row r="25" spans="1:7" s="16" customFormat="1" ht="16.5" customHeight="1" x14ac:dyDescent="0.35">
      <c r="A25" s="85" t="s">
        <v>102</v>
      </c>
      <c r="B25" s="85"/>
      <c r="C25" s="85"/>
      <c r="D25" s="85"/>
      <c r="E25" s="85"/>
      <c r="F25" s="85"/>
      <c r="G25" s="59">
        <v>10000</v>
      </c>
    </row>
    <row r="26" spans="1:7" s="16" customFormat="1" ht="16.5" customHeight="1" x14ac:dyDescent="0.25">
      <c r="A26" s="82" t="s">
        <v>69</v>
      </c>
      <c r="B26" s="82"/>
      <c r="C26" s="82"/>
      <c r="D26" s="82"/>
      <c r="E26" s="82"/>
      <c r="F26" s="82"/>
      <c r="G26" s="82"/>
    </row>
    <row r="27" spans="1:7" s="16" customFormat="1" ht="16.5" customHeight="1" x14ac:dyDescent="0.35">
      <c r="A27" s="17">
        <v>13</v>
      </c>
      <c r="B27" s="18" t="s">
        <v>81</v>
      </c>
      <c r="C27" s="19" t="s">
        <v>11</v>
      </c>
      <c r="D27" s="23" t="s">
        <v>70</v>
      </c>
      <c r="E27" s="24">
        <v>1</v>
      </c>
      <c r="F27" s="53">
        <v>50</v>
      </c>
      <c r="G27" s="60">
        <f t="shared" ref="G27:G45" si="0">E27*F27</f>
        <v>50</v>
      </c>
    </row>
    <row r="28" spans="1:7" s="16" customFormat="1" ht="16.5" customHeight="1" x14ac:dyDescent="0.35">
      <c r="A28" s="17">
        <v>14</v>
      </c>
      <c r="B28" s="18" t="s">
        <v>81</v>
      </c>
      <c r="C28" s="19" t="s">
        <v>12</v>
      </c>
      <c r="D28" s="21" t="s">
        <v>70</v>
      </c>
      <c r="E28" s="24">
        <v>15</v>
      </c>
      <c r="F28" s="53">
        <v>70</v>
      </c>
      <c r="G28" s="60">
        <f t="shared" si="0"/>
        <v>1050</v>
      </c>
    </row>
    <row r="29" spans="1:7" s="16" customFormat="1" ht="16.5" customHeight="1" x14ac:dyDescent="0.35">
      <c r="A29" s="17">
        <v>15</v>
      </c>
      <c r="B29" s="18" t="s">
        <v>81</v>
      </c>
      <c r="C29" s="19" t="s">
        <v>13</v>
      </c>
      <c r="D29" s="21" t="s">
        <v>70</v>
      </c>
      <c r="E29" s="24">
        <v>1</v>
      </c>
      <c r="F29" s="53">
        <v>5</v>
      </c>
      <c r="G29" s="60">
        <f t="shared" si="0"/>
        <v>5</v>
      </c>
    </row>
    <row r="30" spans="1:7" s="16" customFormat="1" ht="16.5" customHeight="1" x14ac:dyDescent="0.35">
      <c r="A30" s="17">
        <v>16</v>
      </c>
      <c r="B30" s="18" t="s">
        <v>81</v>
      </c>
      <c r="C30" s="19" t="s">
        <v>14</v>
      </c>
      <c r="D30" s="21" t="s">
        <v>70</v>
      </c>
      <c r="E30" s="24">
        <v>1</v>
      </c>
      <c r="F30" s="53">
        <v>10</v>
      </c>
      <c r="G30" s="60">
        <f t="shared" si="0"/>
        <v>10</v>
      </c>
    </row>
    <row r="31" spans="1:7" s="16" customFormat="1" ht="16.5" customHeight="1" x14ac:dyDescent="0.35">
      <c r="A31" s="17">
        <v>17</v>
      </c>
      <c r="B31" s="18" t="s">
        <v>81</v>
      </c>
      <c r="C31" s="19" t="s">
        <v>15</v>
      </c>
      <c r="D31" s="23" t="s">
        <v>71</v>
      </c>
      <c r="E31" s="25">
        <v>3500</v>
      </c>
      <c r="F31" s="53">
        <v>0.5</v>
      </c>
      <c r="G31" s="60">
        <f t="shared" si="0"/>
        <v>1750</v>
      </c>
    </row>
    <row r="32" spans="1:7" s="16" customFormat="1" ht="16.5" customHeight="1" x14ac:dyDescent="0.35">
      <c r="A32" s="17">
        <v>18</v>
      </c>
      <c r="B32" s="18" t="s">
        <v>81</v>
      </c>
      <c r="C32" s="43" t="s">
        <v>119</v>
      </c>
      <c r="D32" s="21" t="s">
        <v>70</v>
      </c>
      <c r="E32" s="24">
        <v>12</v>
      </c>
      <c r="F32" s="53">
        <v>11.5</v>
      </c>
      <c r="G32" s="60">
        <f t="shared" si="0"/>
        <v>138</v>
      </c>
    </row>
    <row r="33" spans="1:7" s="16" customFormat="1" ht="16.5" customHeight="1" x14ac:dyDescent="0.35">
      <c r="A33" s="17">
        <v>19</v>
      </c>
      <c r="B33" s="18" t="s">
        <v>81</v>
      </c>
      <c r="C33" s="19" t="s">
        <v>16</v>
      </c>
      <c r="D33" s="21" t="s">
        <v>70</v>
      </c>
      <c r="E33" s="24">
        <v>0</v>
      </c>
      <c r="F33" s="53">
        <v>15</v>
      </c>
      <c r="G33" s="60">
        <f t="shared" si="0"/>
        <v>0</v>
      </c>
    </row>
    <row r="34" spans="1:7" s="16" customFormat="1" ht="16.5" customHeight="1" x14ac:dyDescent="0.35">
      <c r="A34" s="17">
        <v>20</v>
      </c>
      <c r="B34" s="18" t="s">
        <v>81</v>
      </c>
      <c r="C34" s="19" t="s">
        <v>17</v>
      </c>
      <c r="D34" s="21" t="s">
        <v>70</v>
      </c>
      <c r="E34" s="24">
        <v>0</v>
      </c>
      <c r="F34" s="53">
        <v>8</v>
      </c>
      <c r="G34" s="60">
        <f t="shared" si="0"/>
        <v>0</v>
      </c>
    </row>
    <row r="35" spans="1:7" s="16" customFormat="1" ht="30" customHeight="1" x14ac:dyDescent="0.35">
      <c r="A35" s="17">
        <v>21</v>
      </c>
      <c r="B35" s="18" t="s">
        <v>81</v>
      </c>
      <c r="C35" s="19" t="s">
        <v>18</v>
      </c>
      <c r="D35" s="21" t="s">
        <v>70</v>
      </c>
      <c r="E35" s="24">
        <v>1</v>
      </c>
      <c r="F35" s="53">
        <v>900</v>
      </c>
      <c r="G35" s="60">
        <f t="shared" si="0"/>
        <v>900</v>
      </c>
    </row>
    <row r="36" spans="1:7" s="16" customFormat="1" ht="16.5" customHeight="1" x14ac:dyDescent="0.35">
      <c r="A36" s="17">
        <v>22</v>
      </c>
      <c r="B36" s="18" t="s">
        <v>81</v>
      </c>
      <c r="C36" s="19" t="s">
        <v>19</v>
      </c>
      <c r="D36" s="23" t="s">
        <v>71</v>
      </c>
      <c r="E36" s="24">
        <v>0</v>
      </c>
      <c r="F36" s="53">
        <v>7</v>
      </c>
      <c r="G36" s="60">
        <f t="shared" si="0"/>
        <v>0</v>
      </c>
    </row>
    <row r="37" spans="1:7" s="16" customFormat="1" ht="16.5" customHeight="1" x14ac:dyDescent="0.35">
      <c r="A37" s="17">
        <v>23</v>
      </c>
      <c r="B37" s="18" t="s">
        <v>81</v>
      </c>
      <c r="C37" s="19" t="s">
        <v>20</v>
      </c>
      <c r="D37" s="21" t="s">
        <v>72</v>
      </c>
      <c r="E37" s="24">
        <v>300</v>
      </c>
      <c r="F37" s="53">
        <v>6</v>
      </c>
      <c r="G37" s="60">
        <f t="shared" si="0"/>
        <v>1800</v>
      </c>
    </row>
    <row r="38" spans="1:7" s="16" customFormat="1" ht="16.5" customHeight="1" x14ac:dyDescent="0.35">
      <c r="A38" s="17">
        <v>24</v>
      </c>
      <c r="B38" s="18" t="s">
        <v>81</v>
      </c>
      <c r="C38" s="19" t="s">
        <v>21</v>
      </c>
      <c r="D38" s="23" t="s">
        <v>71</v>
      </c>
      <c r="E38" s="24">
        <v>50</v>
      </c>
      <c r="F38" s="53">
        <v>5</v>
      </c>
      <c r="G38" s="60">
        <f t="shared" si="0"/>
        <v>250</v>
      </c>
    </row>
    <row r="39" spans="1:7" s="16" customFormat="1" ht="16.5" customHeight="1" x14ac:dyDescent="0.35">
      <c r="A39" s="21">
        <v>25</v>
      </c>
      <c r="B39" s="18" t="s">
        <v>81</v>
      </c>
      <c r="C39" s="19" t="s">
        <v>38</v>
      </c>
      <c r="D39" s="23" t="s">
        <v>71</v>
      </c>
      <c r="E39" s="25">
        <v>3800</v>
      </c>
      <c r="F39" s="53">
        <v>2</v>
      </c>
      <c r="G39" s="60">
        <f>E39*F39</f>
        <v>7600</v>
      </c>
    </row>
    <row r="40" spans="1:7" s="16" customFormat="1" ht="16.5" customHeight="1" x14ac:dyDescent="0.35">
      <c r="A40" s="17">
        <v>26</v>
      </c>
      <c r="B40" s="18" t="s">
        <v>81</v>
      </c>
      <c r="C40" s="19" t="s">
        <v>22</v>
      </c>
      <c r="D40" s="23" t="s">
        <v>70</v>
      </c>
      <c r="E40" s="25">
        <v>4</v>
      </c>
      <c r="F40" s="53">
        <v>1000</v>
      </c>
      <c r="G40" s="60">
        <f t="shared" si="0"/>
        <v>4000</v>
      </c>
    </row>
    <row r="41" spans="1:7" s="16" customFormat="1" ht="16.5" customHeight="1" x14ac:dyDescent="0.35">
      <c r="A41" s="17">
        <v>27</v>
      </c>
      <c r="B41" s="18" t="s">
        <v>81</v>
      </c>
      <c r="C41" s="19" t="s">
        <v>23</v>
      </c>
      <c r="D41" s="23" t="s">
        <v>3</v>
      </c>
      <c r="E41" s="24">
        <v>0</v>
      </c>
      <c r="F41" s="53">
        <v>18</v>
      </c>
      <c r="G41" s="60">
        <f t="shared" si="0"/>
        <v>0</v>
      </c>
    </row>
    <row r="42" spans="1:7" s="16" customFormat="1" ht="16.5" customHeight="1" x14ac:dyDescent="0.35">
      <c r="A42" s="17">
        <v>28</v>
      </c>
      <c r="B42" s="18" t="s">
        <v>81</v>
      </c>
      <c r="C42" s="19" t="s">
        <v>128</v>
      </c>
      <c r="D42" s="23" t="s">
        <v>70</v>
      </c>
      <c r="E42" s="24">
        <v>2</v>
      </c>
      <c r="F42" s="53">
        <v>500</v>
      </c>
      <c r="G42" s="60">
        <f t="shared" si="0"/>
        <v>1000</v>
      </c>
    </row>
    <row r="43" spans="1:7" s="16" customFormat="1" ht="16.5" customHeight="1" x14ac:dyDescent="0.35">
      <c r="A43" s="17">
        <v>29</v>
      </c>
      <c r="B43" s="18" t="s">
        <v>81</v>
      </c>
      <c r="C43" s="19" t="s">
        <v>24</v>
      </c>
      <c r="D43" s="23" t="s">
        <v>3</v>
      </c>
      <c r="E43" s="24">
        <v>0</v>
      </c>
      <c r="F43" s="53">
        <v>10</v>
      </c>
      <c r="G43" s="60">
        <f t="shared" si="0"/>
        <v>0</v>
      </c>
    </row>
    <row r="44" spans="1:7" s="16" customFormat="1" ht="16.5" customHeight="1" x14ac:dyDescent="0.35">
      <c r="A44" s="17">
        <v>30</v>
      </c>
      <c r="B44" s="18" t="s">
        <v>81</v>
      </c>
      <c r="C44" s="19" t="s">
        <v>10</v>
      </c>
      <c r="D44" s="23" t="s">
        <v>68</v>
      </c>
      <c r="E44" s="25">
        <v>1</v>
      </c>
      <c r="F44" s="53">
        <v>500</v>
      </c>
      <c r="G44" s="60">
        <f t="shared" si="0"/>
        <v>500</v>
      </c>
    </row>
    <row r="45" spans="1:7" s="16" customFormat="1" ht="16.5" customHeight="1" x14ac:dyDescent="0.35">
      <c r="A45" s="17">
        <v>31</v>
      </c>
      <c r="B45" s="18" t="s">
        <v>81</v>
      </c>
      <c r="C45" s="19" t="s">
        <v>9</v>
      </c>
      <c r="D45" s="26" t="s">
        <v>68</v>
      </c>
      <c r="E45" s="25">
        <v>1</v>
      </c>
      <c r="F45" s="53">
        <v>500</v>
      </c>
      <c r="G45" s="60">
        <f t="shared" si="0"/>
        <v>500</v>
      </c>
    </row>
    <row r="46" spans="1:7" s="16" customFormat="1" ht="16.5" customHeight="1" x14ac:dyDescent="0.35">
      <c r="A46" s="85" t="s">
        <v>103</v>
      </c>
      <c r="B46" s="85"/>
      <c r="C46" s="85"/>
      <c r="D46" s="85"/>
      <c r="E46" s="85"/>
      <c r="F46" s="85"/>
      <c r="G46" s="59">
        <f>SUM(G27:G45)</f>
        <v>19553</v>
      </c>
    </row>
    <row r="47" spans="1:7" s="16" customFormat="1" ht="16.5" customHeight="1" x14ac:dyDescent="0.25">
      <c r="A47" s="82" t="s">
        <v>73</v>
      </c>
      <c r="B47" s="82"/>
      <c r="C47" s="82"/>
      <c r="D47" s="82"/>
      <c r="E47" s="82"/>
      <c r="F47" s="82"/>
      <c r="G47" s="82"/>
    </row>
    <row r="48" spans="1:7" s="16" customFormat="1" ht="16.5" customHeight="1" x14ac:dyDescent="0.35">
      <c r="A48" s="49">
        <v>32</v>
      </c>
      <c r="B48" s="50" t="s">
        <v>81</v>
      </c>
      <c r="C48" s="54" t="s">
        <v>33</v>
      </c>
      <c r="D48" s="51" t="s">
        <v>5</v>
      </c>
      <c r="E48" s="55">
        <v>1315</v>
      </c>
      <c r="F48" s="52">
        <v>2.5</v>
      </c>
      <c r="G48" s="60">
        <f>E48*F48</f>
        <v>3287.5</v>
      </c>
    </row>
    <row r="49" spans="1:7" s="16" customFormat="1" ht="16.5" customHeight="1" x14ac:dyDescent="0.35">
      <c r="A49" s="30">
        <v>33</v>
      </c>
      <c r="B49" s="18" t="s">
        <v>81</v>
      </c>
      <c r="C49" s="43" t="s">
        <v>129</v>
      </c>
      <c r="D49" s="44" t="s">
        <v>5</v>
      </c>
      <c r="E49" s="33">
        <v>400</v>
      </c>
      <c r="F49" s="52">
        <v>4</v>
      </c>
      <c r="G49" s="60">
        <f t="shared" ref="G49:G55" si="1">E49*F49</f>
        <v>1600</v>
      </c>
    </row>
    <row r="50" spans="1:7" s="16" customFormat="1" ht="16.5" customHeight="1" x14ac:dyDescent="0.35">
      <c r="A50" s="21">
        <v>34</v>
      </c>
      <c r="B50" s="18" t="s">
        <v>81</v>
      </c>
      <c r="C50" s="19" t="s">
        <v>34</v>
      </c>
      <c r="D50" s="23" t="s">
        <v>5</v>
      </c>
      <c r="E50" s="25">
        <v>0</v>
      </c>
      <c r="F50" s="52">
        <v>4</v>
      </c>
      <c r="G50" s="60">
        <f t="shared" si="1"/>
        <v>0</v>
      </c>
    </row>
    <row r="51" spans="1:7" s="16" customFormat="1" ht="30" customHeight="1" x14ac:dyDescent="0.35">
      <c r="A51" s="30">
        <v>35</v>
      </c>
      <c r="B51" s="18" t="s">
        <v>81</v>
      </c>
      <c r="C51" s="43" t="s">
        <v>35</v>
      </c>
      <c r="D51" s="44" t="s">
        <v>5</v>
      </c>
      <c r="E51" s="33">
        <v>3500</v>
      </c>
      <c r="F51" s="52">
        <v>9</v>
      </c>
      <c r="G51" s="60">
        <f t="shared" si="1"/>
        <v>31500</v>
      </c>
    </row>
    <row r="52" spans="1:7" s="16" customFormat="1" ht="45" x14ac:dyDescent="0.35">
      <c r="A52" s="21">
        <v>36</v>
      </c>
      <c r="B52" s="18" t="s">
        <v>81</v>
      </c>
      <c r="C52" s="27" t="s">
        <v>130</v>
      </c>
      <c r="D52" s="23" t="s">
        <v>71</v>
      </c>
      <c r="E52" s="25">
        <v>7178</v>
      </c>
      <c r="F52" s="53">
        <v>3.8</v>
      </c>
      <c r="G52" s="60">
        <f t="shared" si="1"/>
        <v>27276.399999999998</v>
      </c>
    </row>
    <row r="53" spans="1:7" s="16" customFormat="1" ht="45" x14ac:dyDescent="0.35">
      <c r="A53" s="21">
        <v>37</v>
      </c>
      <c r="B53" s="18" t="s">
        <v>81</v>
      </c>
      <c r="C53" s="27" t="s">
        <v>131</v>
      </c>
      <c r="D53" s="23" t="s">
        <v>71</v>
      </c>
      <c r="E53" s="25">
        <v>2867</v>
      </c>
      <c r="F53" s="53">
        <v>4</v>
      </c>
      <c r="G53" s="60">
        <f t="shared" si="1"/>
        <v>11468</v>
      </c>
    </row>
    <row r="54" spans="1:7" s="16" customFormat="1" ht="16.5" customHeight="1" x14ac:dyDescent="0.35">
      <c r="A54" s="21">
        <v>38</v>
      </c>
      <c r="B54" s="18" t="s">
        <v>81</v>
      </c>
      <c r="C54" s="27" t="s">
        <v>36</v>
      </c>
      <c r="D54" s="23" t="s">
        <v>71</v>
      </c>
      <c r="E54" s="25">
        <v>10045</v>
      </c>
      <c r="F54" s="53">
        <v>0.5</v>
      </c>
      <c r="G54" s="60">
        <f t="shared" si="1"/>
        <v>5022.5</v>
      </c>
    </row>
    <row r="55" spans="1:7" s="16" customFormat="1" ht="16.5" customHeight="1" x14ac:dyDescent="0.35">
      <c r="A55" s="21">
        <v>39</v>
      </c>
      <c r="B55" s="18" t="s">
        <v>81</v>
      </c>
      <c r="C55" s="27" t="s">
        <v>37</v>
      </c>
      <c r="D55" s="23" t="s">
        <v>71</v>
      </c>
      <c r="E55" s="25">
        <v>75</v>
      </c>
      <c r="F55" s="53">
        <v>2</v>
      </c>
      <c r="G55" s="60">
        <f t="shared" si="1"/>
        <v>150</v>
      </c>
    </row>
    <row r="56" spans="1:7" s="16" customFormat="1" ht="16.5" customHeight="1" x14ac:dyDescent="0.25">
      <c r="A56" s="94" t="s">
        <v>104</v>
      </c>
      <c r="B56" s="95"/>
      <c r="C56" s="95"/>
      <c r="D56" s="95"/>
      <c r="E56" s="95"/>
      <c r="F56" s="96"/>
      <c r="G56" s="61">
        <f>SUM(G48:G55)</f>
        <v>80304.399999999994</v>
      </c>
    </row>
    <row r="57" spans="1:7" s="16" customFormat="1" ht="16.5" customHeight="1" x14ac:dyDescent="0.25">
      <c r="A57" s="97" t="s">
        <v>74</v>
      </c>
      <c r="B57" s="98"/>
      <c r="C57" s="98"/>
      <c r="D57" s="98"/>
      <c r="E57" s="98"/>
      <c r="F57" s="98"/>
      <c r="G57" s="99"/>
    </row>
    <row r="58" spans="1:7" s="16" customFormat="1" ht="30" customHeight="1" x14ac:dyDescent="0.35">
      <c r="A58" s="21">
        <v>40</v>
      </c>
      <c r="B58" s="18" t="s">
        <v>81</v>
      </c>
      <c r="C58" s="19" t="s">
        <v>120</v>
      </c>
      <c r="D58" s="23" t="s">
        <v>71</v>
      </c>
      <c r="E58" s="25">
        <v>4134</v>
      </c>
      <c r="F58" s="53">
        <v>7.5</v>
      </c>
      <c r="G58" s="60">
        <f t="shared" ref="G58:G81" si="2">E58*F58</f>
        <v>31005</v>
      </c>
    </row>
    <row r="59" spans="1:7" s="16" customFormat="1" ht="30" customHeight="1" x14ac:dyDescent="0.35">
      <c r="A59" s="21">
        <v>41</v>
      </c>
      <c r="B59" s="18" t="s">
        <v>81</v>
      </c>
      <c r="C59" s="19" t="s">
        <v>121</v>
      </c>
      <c r="D59" s="23" t="s">
        <v>71</v>
      </c>
      <c r="E59" s="25">
        <v>5911</v>
      </c>
      <c r="F59" s="53">
        <v>7</v>
      </c>
      <c r="G59" s="60">
        <f t="shared" si="2"/>
        <v>41377</v>
      </c>
    </row>
    <row r="60" spans="1:7" s="16" customFormat="1" ht="30" customHeight="1" x14ac:dyDescent="0.35">
      <c r="A60" s="21">
        <v>42</v>
      </c>
      <c r="B60" s="18" t="s">
        <v>81</v>
      </c>
      <c r="C60" s="19" t="s">
        <v>122</v>
      </c>
      <c r="D60" s="23" t="s">
        <v>71</v>
      </c>
      <c r="E60" s="25">
        <v>0</v>
      </c>
      <c r="F60" s="53">
        <v>6.5</v>
      </c>
      <c r="G60" s="60">
        <f t="shared" si="2"/>
        <v>0</v>
      </c>
    </row>
    <row r="61" spans="1:7" s="16" customFormat="1" ht="30" customHeight="1" x14ac:dyDescent="0.35">
      <c r="A61" s="21">
        <v>43</v>
      </c>
      <c r="B61" s="18" t="s">
        <v>81</v>
      </c>
      <c r="C61" s="19" t="s">
        <v>123</v>
      </c>
      <c r="D61" s="23" t="s">
        <v>71</v>
      </c>
      <c r="E61" s="25">
        <v>0</v>
      </c>
      <c r="F61" s="53">
        <v>5.5</v>
      </c>
      <c r="G61" s="60">
        <f t="shared" si="2"/>
        <v>0</v>
      </c>
    </row>
    <row r="62" spans="1:7" s="16" customFormat="1" ht="16.5" customHeight="1" x14ac:dyDescent="0.35">
      <c r="A62" s="21">
        <v>44</v>
      </c>
      <c r="B62" s="18" t="s">
        <v>81</v>
      </c>
      <c r="C62" s="19" t="s">
        <v>39</v>
      </c>
      <c r="D62" s="23" t="s">
        <v>71</v>
      </c>
      <c r="E62" s="25">
        <v>6222</v>
      </c>
      <c r="F62" s="53">
        <v>3.8</v>
      </c>
      <c r="G62" s="60">
        <f t="shared" si="2"/>
        <v>23643.599999999999</v>
      </c>
    </row>
    <row r="63" spans="1:7" s="16" customFormat="1" ht="16.5" customHeight="1" x14ac:dyDescent="0.35">
      <c r="A63" s="21">
        <v>45</v>
      </c>
      <c r="B63" s="18" t="s">
        <v>81</v>
      </c>
      <c r="C63" s="19" t="s">
        <v>40</v>
      </c>
      <c r="D63" s="23" t="s">
        <v>71</v>
      </c>
      <c r="E63" s="25">
        <v>688</v>
      </c>
      <c r="F63" s="53">
        <v>4</v>
      </c>
      <c r="G63" s="60">
        <f t="shared" si="2"/>
        <v>2752</v>
      </c>
    </row>
    <row r="64" spans="1:7" s="16" customFormat="1" ht="30" customHeight="1" x14ac:dyDescent="0.35">
      <c r="A64" s="21">
        <v>46</v>
      </c>
      <c r="B64" s="18" t="s">
        <v>81</v>
      </c>
      <c r="C64" s="19" t="s">
        <v>41</v>
      </c>
      <c r="D64" s="23" t="s">
        <v>71</v>
      </c>
      <c r="E64" s="25">
        <v>0</v>
      </c>
      <c r="F64" s="53">
        <v>9.5</v>
      </c>
      <c r="G64" s="60">
        <f t="shared" si="2"/>
        <v>0</v>
      </c>
    </row>
    <row r="65" spans="1:7" s="16" customFormat="1" ht="30" customHeight="1" x14ac:dyDescent="0.35">
      <c r="A65" s="21">
        <v>47</v>
      </c>
      <c r="B65" s="18" t="s">
        <v>81</v>
      </c>
      <c r="C65" s="19" t="s">
        <v>42</v>
      </c>
      <c r="D65" s="23" t="s">
        <v>71</v>
      </c>
      <c r="E65" s="25">
        <v>1005</v>
      </c>
      <c r="F65" s="53">
        <v>8.1999999999999993</v>
      </c>
      <c r="G65" s="60">
        <f t="shared" si="2"/>
        <v>8241</v>
      </c>
    </row>
    <row r="66" spans="1:7" s="16" customFormat="1" ht="30" customHeight="1" x14ac:dyDescent="0.35">
      <c r="A66" s="21">
        <v>48</v>
      </c>
      <c r="B66" s="18" t="s">
        <v>81</v>
      </c>
      <c r="C66" s="19" t="s">
        <v>43</v>
      </c>
      <c r="D66" s="23" t="s">
        <v>71</v>
      </c>
      <c r="E66" s="25">
        <v>1862</v>
      </c>
      <c r="F66" s="53">
        <v>8.6999999999999993</v>
      </c>
      <c r="G66" s="60">
        <f t="shared" si="2"/>
        <v>16199.399999999998</v>
      </c>
    </row>
    <row r="67" spans="1:7" s="16" customFormat="1" ht="30" customHeight="1" x14ac:dyDescent="0.35">
      <c r="A67" s="21">
        <v>49</v>
      </c>
      <c r="B67" s="18" t="s">
        <v>81</v>
      </c>
      <c r="C67" s="19" t="s">
        <v>44</v>
      </c>
      <c r="D67" s="23" t="s">
        <v>71</v>
      </c>
      <c r="E67" s="25">
        <v>1005</v>
      </c>
      <c r="F67" s="53">
        <v>9</v>
      </c>
      <c r="G67" s="60">
        <f t="shared" si="2"/>
        <v>9045</v>
      </c>
    </row>
    <row r="68" spans="1:7" s="16" customFormat="1" ht="30" customHeight="1" x14ac:dyDescent="0.35">
      <c r="A68" s="21">
        <v>50</v>
      </c>
      <c r="B68" s="18" t="s">
        <v>81</v>
      </c>
      <c r="C68" s="19" t="s">
        <v>45</v>
      </c>
      <c r="D68" s="23" t="s">
        <v>71</v>
      </c>
      <c r="E68" s="25">
        <v>1862</v>
      </c>
      <c r="F68" s="53">
        <v>10</v>
      </c>
      <c r="G68" s="60">
        <f t="shared" si="2"/>
        <v>18620</v>
      </c>
    </row>
    <row r="69" spans="1:7" s="16" customFormat="1" ht="30" customHeight="1" x14ac:dyDescent="0.35">
      <c r="A69" s="21">
        <v>51</v>
      </c>
      <c r="B69" s="18" t="s">
        <v>81</v>
      </c>
      <c r="C69" s="19" t="s">
        <v>46</v>
      </c>
      <c r="D69" s="23" t="s">
        <v>71</v>
      </c>
      <c r="E69" s="25">
        <v>1862</v>
      </c>
      <c r="F69" s="53">
        <v>9</v>
      </c>
      <c r="G69" s="60">
        <f t="shared" si="2"/>
        <v>16758</v>
      </c>
    </row>
    <row r="70" spans="1:7" s="29" customFormat="1" ht="16.5" customHeight="1" x14ac:dyDescent="0.35">
      <c r="A70" s="21">
        <v>52</v>
      </c>
      <c r="B70" s="18" t="s">
        <v>81</v>
      </c>
      <c r="C70" s="28" t="s">
        <v>132</v>
      </c>
      <c r="D70" s="17" t="s">
        <v>3</v>
      </c>
      <c r="E70" s="25">
        <v>62</v>
      </c>
      <c r="F70" s="53">
        <v>19</v>
      </c>
      <c r="G70" s="60">
        <f t="shared" si="2"/>
        <v>1178</v>
      </c>
    </row>
    <row r="71" spans="1:7" s="29" customFormat="1" ht="15" x14ac:dyDescent="0.35">
      <c r="A71" s="30">
        <v>53</v>
      </c>
      <c r="B71" s="18" t="s">
        <v>81</v>
      </c>
      <c r="C71" s="31" t="s">
        <v>124</v>
      </c>
      <c r="D71" s="32" t="s">
        <v>72</v>
      </c>
      <c r="E71" s="33">
        <v>600</v>
      </c>
      <c r="F71" s="53">
        <v>12</v>
      </c>
      <c r="G71" s="60">
        <f t="shared" si="2"/>
        <v>7200</v>
      </c>
    </row>
    <row r="72" spans="1:7" s="29" customFormat="1" ht="30" customHeight="1" x14ac:dyDescent="0.35">
      <c r="A72" s="21">
        <v>54</v>
      </c>
      <c r="B72" s="18" t="s">
        <v>81</v>
      </c>
      <c r="C72" s="28" t="s">
        <v>134</v>
      </c>
      <c r="D72" s="17" t="s">
        <v>72</v>
      </c>
      <c r="E72" s="25">
        <v>425</v>
      </c>
      <c r="F72" s="53">
        <v>15</v>
      </c>
      <c r="G72" s="60">
        <f t="shared" si="2"/>
        <v>6375</v>
      </c>
    </row>
    <row r="73" spans="1:7" s="29" customFormat="1" ht="16.5" customHeight="1" x14ac:dyDescent="0.35">
      <c r="A73" s="21">
        <v>55</v>
      </c>
      <c r="B73" s="18" t="s">
        <v>81</v>
      </c>
      <c r="C73" s="19" t="s">
        <v>140</v>
      </c>
      <c r="D73" s="23" t="s">
        <v>71</v>
      </c>
      <c r="E73" s="25">
        <v>1212</v>
      </c>
      <c r="F73" s="53">
        <v>23</v>
      </c>
      <c r="G73" s="60">
        <f t="shared" si="2"/>
        <v>27876</v>
      </c>
    </row>
    <row r="74" spans="1:7" s="29" customFormat="1" ht="16.5" customHeight="1" x14ac:dyDescent="0.35">
      <c r="A74" s="21">
        <v>56</v>
      </c>
      <c r="B74" s="18" t="s">
        <v>81</v>
      </c>
      <c r="C74" s="19" t="s">
        <v>47</v>
      </c>
      <c r="D74" s="23" t="s">
        <v>71</v>
      </c>
      <c r="E74" s="25">
        <v>934</v>
      </c>
      <c r="F74" s="53"/>
      <c r="G74" s="60">
        <f t="shared" si="2"/>
        <v>0</v>
      </c>
    </row>
    <row r="75" spans="1:7" s="29" customFormat="1" ht="30" customHeight="1" x14ac:dyDescent="0.35">
      <c r="A75" s="21">
        <v>57</v>
      </c>
      <c r="B75" s="18" t="s">
        <v>81</v>
      </c>
      <c r="C75" s="19" t="s">
        <v>48</v>
      </c>
      <c r="D75" s="23" t="s">
        <v>71</v>
      </c>
      <c r="E75" s="25">
        <v>2359</v>
      </c>
      <c r="F75" s="53">
        <v>30</v>
      </c>
      <c r="G75" s="60">
        <f t="shared" si="2"/>
        <v>70770</v>
      </c>
    </row>
    <row r="76" spans="1:7" s="29" customFormat="1" ht="16.5" customHeight="1" x14ac:dyDescent="0.35">
      <c r="A76" s="21">
        <v>58</v>
      </c>
      <c r="B76" s="18" t="s">
        <v>81</v>
      </c>
      <c r="C76" s="19" t="s">
        <v>49</v>
      </c>
      <c r="D76" s="23" t="s">
        <v>71</v>
      </c>
      <c r="E76" s="25">
        <v>2320</v>
      </c>
      <c r="F76" s="53"/>
      <c r="G76" s="60">
        <f t="shared" si="2"/>
        <v>0</v>
      </c>
    </row>
    <row r="77" spans="1:7" s="29" customFormat="1" ht="30" customHeight="1" x14ac:dyDescent="0.35">
      <c r="A77" s="21">
        <v>59</v>
      </c>
      <c r="B77" s="18" t="s">
        <v>81</v>
      </c>
      <c r="C77" s="19" t="s">
        <v>50</v>
      </c>
      <c r="D77" s="23" t="s">
        <v>71</v>
      </c>
      <c r="E77" s="25">
        <v>0</v>
      </c>
      <c r="F77" s="53"/>
      <c r="G77" s="60">
        <f t="shared" si="2"/>
        <v>0</v>
      </c>
    </row>
    <row r="78" spans="1:7" s="29" customFormat="1" ht="16.5" customHeight="1" x14ac:dyDescent="0.35">
      <c r="A78" s="21">
        <v>60</v>
      </c>
      <c r="B78" s="18" t="s">
        <v>81</v>
      </c>
      <c r="C78" s="19" t="s">
        <v>51</v>
      </c>
      <c r="D78" s="23" t="s">
        <v>71</v>
      </c>
      <c r="E78" s="25">
        <v>78</v>
      </c>
      <c r="F78" s="53">
        <v>30</v>
      </c>
      <c r="G78" s="60">
        <f t="shared" si="2"/>
        <v>2340</v>
      </c>
    </row>
    <row r="79" spans="1:7" s="29" customFormat="1" ht="16.5" customHeight="1" x14ac:dyDescent="0.35">
      <c r="A79" s="21">
        <v>61</v>
      </c>
      <c r="B79" s="79" t="s">
        <v>81</v>
      </c>
      <c r="C79" s="19" t="s">
        <v>139</v>
      </c>
      <c r="D79" s="23" t="s">
        <v>71</v>
      </c>
      <c r="E79" s="25">
        <v>7</v>
      </c>
      <c r="F79" s="53">
        <v>45</v>
      </c>
      <c r="G79" s="60">
        <f t="shared" si="2"/>
        <v>315</v>
      </c>
    </row>
    <row r="80" spans="1:7" s="29" customFormat="1" ht="16.5" customHeight="1" x14ac:dyDescent="0.35">
      <c r="A80" s="21">
        <v>62</v>
      </c>
      <c r="B80" s="18" t="s">
        <v>81</v>
      </c>
      <c r="C80" s="19" t="s">
        <v>52</v>
      </c>
      <c r="D80" s="34" t="s">
        <v>71</v>
      </c>
      <c r="E80" s="25">
        <v>0</v>
      </c>
      <c r="F80" s="53">
        <v>6.7</v>
      </c>
      <c r="G80" s="60">
        <f t="shared" si="2"/>
        <v>0</v>
      </c>
    </row>
    <row r="81" spans="1:7" s="29" customFormat="1" ht="16.5" customHeight="1" x14ac:dyDescent="0.35">
      <c r="A81" s="21">
        <v>63</v>
      </c>
      <c r="B81" s="18" t="s">
        <v>81</v>
      </c>
      <c r="C81" s="19" t="s">
        <v>53</v>
      </c>
      <c r="D81" s="34" t="s">
        <v>71</v>
      </c>
      <c r="E81" s="25">
        <v>275</v>
      </c>
      <c r="F81" s="53">
        <v>80</v>
      </c>
      <c r="G81" s="60">
        <f t="shared" si="2"/>
        <v>22000</v>
      </c>
    </row>
    <row r="82" spans="1:7" s="29" customFormat="1" ht="16.5" customHeight="1" x14ac:dyDescent="0.35">
      <c r="A82" s="81" t="s">
        <v>105</v>
      </c>
      <c r="B82" s="81"/>
      <c r="C82" s="81"/>
      <c r="D82" s="81"/>
      <c r="E82" s="81"/>
      <c r="F82" s="81"/>
      <c r="G82" s="59">
        <f>SUM(G39:G81)</f>
        <v>499456.8</v>
      </c>
    </row>
    <row r="83" spans="1:7" s="29" customFormat="1" ht="16.5" customHeight="1" x14ac:dyDescent="0.2">
      <c r="A83" s="82" t="s">
        <v>75</v>
      </c>
      <c r="B83" s="82"/>
      <c r="C83" s="82"/>
      <c r="D83" s="82"/>
      <c r="E83" s="82"/>
      <c r="F83" s="82"/>
      <c r="G83" s="82"/>
    </row>
    <row r="84" spans="1:7" s="29" customFormat="1" ht="16.5" customHeight="1" x14ac:dyDescent="0.2">
      <c r="A84" s="100" t="s">
        <v>80</v>
      </c>
      <c r="B84" s="100"/>
      <c r="C84" s="100"/>
      <c r="D84" s="100"/>
      <c r="E84" s="100"/>
      <c r="F84" s="100"/>
      <c r="G84" s="100"/>
    </row>
    <row r="85" spans="1:7" s="29" customFormat="1" ht="16.5" customHeight="1" x14ac:dyDescent="0.2">
      <c r="A85" s="82" t="s">
        <v>76</v>
      </c>
      <c r="B85" s="82"/>
      <c r="C85" s="82"/>
      <c r="D85" s="82"/>
      <c r="E85" s="82"/>
      <c r="F85" s="82"/>
      <c r="G85" s="82"/>
    </row>
    <row r="86" spans="1:7" s="29" customFormat="1" ht="16.5" customHeight="1" x14ac:dyDescent="0.35">
      <c r="A86" s="49">
        <v>64</v>
      </c>
      <c r="B86" s="50" t="s">
        <v>81</v>
      </c>
      <c r="C86" s="54" t="s">
        <v>54</v>
      </c>
      <c r="D86" s="49" t="s">
        <v>70</v>
      </c>
      <c r="E86" s="55">
        <v>9</v>
      </c>
      <c r="F86" s="53">
        <v>120</v>
      </c>
      <c r="G86" s="60">
        <f>E86*F86</f>
        <v>1080</v>
      </c>
    </row>
    <row r="87" spans="1:7" s="29" customFormat="1" ht="16.5" customHeight="1" x14ac:dyDescent="0.35">
      <c r="A87" s="21">
        <v>65</v>
      </c>
      <c r="B87" s="18" t="s">
        <v>81</v>
      </c>
      <c r="C87" s="19" t="s">
        <v>55</v>
      </c>
      <c r="D87" s="21" t="s">
        <v>70</v>
      </c>
      <c r="E87" s="25">
        <v>0</v>
      </c>
      <c r="F87" s="53">
        <v>50</v>
      </c>
      <c r="G87" s="60">
        <f t="shared" ref="G87:G91" si="3">E87*F87</f>
        <v>0</v>
      </c>
    </row>
    <row r="88" spans="1:7" s="29" customFormat="1" ht="16.5" customHeight="1" x14ac:dyDescent="0.35">
      <c r="A88" s="21">
        <v>66</v>
      </c>
      <c r="B88" s="18" t="s">
        <v>81</v>
      </c>
      <c r="C88" s="19" t="s">
        <v>56</v>
      </c>
      <c r="D88" s="23" t="s">
        <v>71</v>
      </c>
      <c r="E88" s="25">
        <v>0</v>
      </c>
      <c r="F88" s="53">
        <v>7.5</v>
      </c>
      <c r="G88" s="60">
        <f t="shared" si="3"/>
        <v>0</v>
      </c>
    </row>
    <row r="89" spans="1:7" s="29" customFormat="1" ht="16.5" customHeight="1" x14ac:dyDescent="0.35">
      <c r="A89" s="21">
        <v>67</v>
      </c>
      <c r="B89" s="18" t="s">
        <v>81</v>
      </c>
      <c r="C89" s="19" t="s">
        <v>57</v>
      </c>
      <c r="D89" s="23" t="s">
        <v>71</v>
      </c>
      <c r="E89" s="25">
        <v>61</v>
      </c>
      <c r="F89" s="53">
        <v>16.3</v>
      </c>
      <c r="G89" s="60">
        <f t="shared" si="3"/>
        <v>994.30000000000007</v>
      </c>
    </row>
    <row r="90" spans="1:7" s="29" customFormat="1" ht="16.5" customHeight="1" x14ac:dyDescent="0.35">
      <c r="A90" s="21">
        <v>68</v>
      </c>
      <c r="B90" s="18" t="s">
        <v>81</v>
      </c>
      <c r="C90" s="19" t="s">
        <v>58</v>
      </c>
      <c r="D90" s="23" t="s">
        <v>3</v>
      </c>
      <c r="E90" s="25">
        <v>16</v>
      </c>
      <c r="F90" s="53">
        <v>20</v>
      </c>
      <c r="G90" s="60">
        <f t="shared" si="3"/>
        <v>320</v>
      </c>
    </row>
    <row r="91" spans="1:7" s="29" customFormat="1" ht="16.5" customHeight="1" x14ac:dyDescent="0.35">
      <c r="A91" s="21">
        <v>69</v>
      </c>
      <c r="B91" s="18" t="s">
        <v>81</v>
      </c>
      <c r="C91" s="28" t="s">
        <v>59</v>
      </c>
      <c r="D91" s="23" t="s">
        <v>77</v>
      </c>
      <c r="E91" s="25">
        <v>1</v>
      </c>
      <c r="F91" s="53">
        <v>2000</v>
      </c>
      <c r="G91" s="60">
        <f t="shared" si="3"/>
        <v>2000</v>
      </c>
    </row>
    <row r="92" spans="1:7" s="29" customFormat="1" ht="16.5" customHeight="1" x14ac:dyDescent="0.35">
      <c r="A92" s="81" t="s">
        <v>106</v>
      </c>
      <c r="B92" s="81"/>
      <c r="C92" s="81"/>
      <c r="D92" s="81"/>
      <c r="E92" s="81"/>
      <c r="F92" s="81"/>
      <c r="G92" s="59">
        <f>SUM(G86:G91)</f>
        <v>4394.3</v>
      </c>
    </row>
    <row r="93" spans="1:7" s="29" customFormat="1" ht="16.5" customHeight="1" x14ac:dyDescent="0.2">
      <c r="A93" s="82" t="s">
        <v>78</v>
      </c>
      <c r="B93" s="82"/>
      <c r="C93" s="82"/>
      <c r="D93" s="82"/>
      <c r="E93" s="82"/>
      <c r="F93" s="82"/>
      <c r="G93" s="82"/>
    </row>
    <row r="94" spans="1:7" s="29" customFormat="1" ht="16.5" customHeight="1" x14ac:dyDescent="0.35">
      <c r="A94" s="83" t="s">
        <v>88</v>
      </c>
      <c r="B94" s="83"/>
      <c r="C94" s="83"/>
      <c r="D94" s="83"/>
      <c r="E94" s="83"/>
      <c r="F94" s="83"/>
      <c r="G94" s="83"/>
    </row>
    <row r="95" spans="1:7" s="29" customFormat="1" ht="16.5" customHeight="1" x14ac:dyDescent="0.2">
      <c r="A95" s="86" t="s">
        <v>89</v>
      </c>
      <c r="B95" s="86"/>
      <c r="C95" s="86"/>
      <c r="D95" s="86"/>
      <c r="E95" s="86"/>
      <c r="F95" s="86"/>
      <c r="G95" s="86"/>
    </row>
    <row r="96" spans="1:7" s="29" customFormat="1" ht="16.5" customHeight="1" x14ac:dyDescent="0.2">
      <c r="A96" s="87" t="s">
        <v>90</v>
      </c>
      <c r="B96" s="87"/>
      <c r="C96" s="87"/>
      <c r="D96" s="87"/>
      <c r="E96" s="87"/>
      <c r="F96" s="87"/>
      <c r="G96" s="87"/>
    </row>
    <row r="97" spans="1:7" s="29" customFormat="1" ht="16.5" customHeight="1" x14ac:dyDescent="0.2">
      <c r="A97" s="87" t="s">
        <v>91</v>
      </c>
      <c r="B97" s="87"/>
      <c r="C97" s="87"/>
      <c r="D97" s="87"/>
      <c r="E97" s="87"/>
      <c r="F97" s="87"/>
      <c r="G97" s="87"/>
    </row>
    <row r="98" spans="1:7" s="29" customFormat="1" ht="16.5" customHeight="1" x14ac:dyDescent="0.2">
      <c r="A98" s="87" t="s">
        <v>92</v>
      </c>
      <c r="B98" s="87"/>
      <c r="C98" s="87"/>
      <c r="D98" s="87"/>
      <c r="E98" s="87"/>
      <c r="F98" s="87"/>
      <c r="G98" s="87"/>
    </row>
    <row r="99" spans="1:7" s="29" customFormat="1" ht="16.5" customHeight="1" x14ac:dyDescent="0.2">
      <c r="A99" s="88" t="s">
        <v>79</v>
      </c>
      <c r="B99" s="88"/>
      <c r="C99" s="88"/>
      <c r="D99" s="88"/>
      <c r="E99" s="88"/>
      <c r="F99" s="88"/>
      <c r="G99" s="88"/>
    </row>
    <row r="100" spans="1:7" s="29" customFormat="1" ht="16.5" customHeight="1" x14ac:dyDescent="0.35">
      <c r="A100" s="49">
        <v>70</v>
      </c>
      <c r="B100" s="50" t="s">
        <v>81</v>
      </c>
      <c r="C100" s="54" t="s">
        <v>60</v>
      </c>
      <c r="D100" s="51" t="s">
        <v>71</v>
      </c>
      <c r="E100" s="55">
        <v>6712</v>
      </c>
      <c r="F100" s="53">
        <v>1.6</v>
      </c>
      <c r="G100" s="60">
        <f>E100*F100</f>
        <v>10739.2</v>
      </c>
    </row>
    <row r="101" spans="1:7" s="29" customFormat="1" ht="15" x14ac:dyDescent="0.2">
      <c r="A101" s="89" t="s">
        <v>135</v>
      </c>
      <c r="B101" s="90"/>
      <c r="C101" s="90"/>
      <c r="D101" s="90"/>
      <c r="E101" s="90"/>
      <c r="F101" s="90"/>
      <c r="G101" s="91"/>
    </row>
    <row r="102" spans="1:7" s="29" customFormat="1" ht="16.5" customHeight="1" x14ac:dyDescent="0.2">
      <c r="A102" s="86" t="s">
        <v>93</v>
      </c>
      <c r="B102" s="86"/>
      <c r="C102" s="86"/>
      <c r="D102" s="86"/>
      <c r="E102" s="86"/>
      <c r="F102" s="86"/>
      <c r="G102" s="86"/>
    </row>
    <row r="103" spans="1:7" s="29" customFormat="1" ht="16.5" customHeight="1" x14ac:dyDescent="0.2">
      <c r="A103" s="86" t="s">
        <v>94</v>
      </c>
      <c r="B103" s="86"/>
      <c r="C103" s="86"/>
      <c r="D103" s="86"/>
      <c r="E103" s="86"/>
      <c r="F103" s="86"/>
      <c r="G103" s="86"/>
    </row>
    <row r="104" spans="1:7" s="29" customFormat="1" ht="16.5" customHeight="1" x14ac:dyDescent="0.35">
      <c r="A104" s="35">
        <v>71</v>
      </c>
      <c r="B104" s="18" t="s">
        <v>81</v>
      </c>
      <c r="C104" s="36" t="s">
        <v>61</v>
      </c>
      <c r="D104" s="35" t="s">
        <v>70</v>
      </c>
      <c r="E104" s="37">
        <v>0</v>
      </c>
      <c r="F104" s="53">
        <v>2500</v>
      </c>
      <c r="G104" s="60">
        <f>E104*F104</f>
        <v>0</v>
      </c>
    </row>
    <row r="105" spans="1:7" s="29" customFormat="1" ht="16.5" customHeight="1" x14ac:dyDescent="0.35">
      <c r="A105" s="35">
        <v>72</v>
      </c>
      <c r="B105" s="18" t="s">
        <v>81</v>
      </c>
      <c r="C105" s="36" t="s">
        <v>62</v>
      </c>
      <c r="D105" s="35" t="s">
        <v>3</v>
      </c>
      <c r="E105" s="37">
        <v>0</v>
      </c>
      <c r="F105" s="53">
        <v>45</v>
      </c>
      <c r="G105" s="60">
        <f t="shared" ref="G105:G106" si="4">E105*F105</f>
        <v>0</v>
      </c>
    </row>
    <row r="106" spans="1:7" s="29" customFormat="1" ht="16.5" customHeight="1" x14ac:dyDescent="0.35">
      <c r="A106" s="35">
        <v>73</v>
      </c>
      <c r="B106" s="18" t="s">
        <v>81</v>
      </c>
      <c r="C106" s="36" t="s">
        <v>63</v>
      </c>
      <c r="D106" s="35" t="s">
        <v>3</v>
      </c>
      <c r="E106" s="37">
        <v>102</v>
      </c>
      <c r="F106" s="53">
        <v>40</v>
      </c>
      <c r="G106" s="60">
        <f t="shared" si="4"/>
        <v>4080</v>
      </c>
    </row>
    <row r="107" spans="1:7" s="29" customFormat="1" ht="16.5" customHeight="1" x14ac:dyDescent="0.2">
      <c r="A107" s="84" t="s">
        <v>95</v>
      </c>
      <c r="B107" s="84"/>
      <c r="C107" s="84"/>
      <c r="D107" s="84"/>
      <c r="E107" s="84"/>
      <c r="F107" s="84"/>
      <c r="G107" s="84"/>
    </row>
    <row r="108" spans="1:7" s="16" customFormat="1" ht="16.5" customHeight="1" x14ac:dyDescent="0.35">
      <c r="A108" s="85" t="s">
        <v>107</v>
      </c>
      <c r="B108" s="85"/>
      <c r="C108" s="85"/>
      <c r="D108" s="85"/>
      <c r="E108" s="85"/>
      <c r="F108" s="85"/>
      <c r="G108" s="59">
        <f>SUM(G100:G101)+SUM(G104:G106)</f>
        <v>14819.2</v>
      </c>
    </row>
    <row r="109" spans="1:7" s="16" customFormat="1" ht="16.5" customHeight="1" x14ac:dyDescent="0.25">
      <c r="A109" s="88" t="s">
        <v>136</v>
      </c>
      <c r="B109" s="88"/>
      <c r="C109" s="88"/>
      <c r="D109" s="88"/>
      <c r="E109" s="88"/>
      <c r="F109" s="88"/>
      <c r="G109" s="88"/>
    </row>
    <row r="110" spans="1:7" s="16" customFormat="1" ht="16.5" customHeight="1" x14ac:dyDescent="0.35">
      <c r="A110" s="35">
        <v>74</v>
      </c>
      <c r="B110" s="77" t="s">
        <v>81</v>
      </c>
      <c r="C110" s="78" t="s">
        <v>138</v>
      </c>
      <c r="D110" s="23" t="s">
        <v>137</v>
      </c>
      <c r="E110" s="21">
        <v>1</v>
      </c>
      <c r="F110" s="53">
        <v>0</v>
      </c>
      <c r="G110" s="59">
        <f>E110*F110</f>
        <v>0</v>
      </c>
    </row>
    <row r="112" spans="1:7" x14ac:dyDescent="0.35">
      <c r="E112" s="80" t="s">
        <v>109</v>
      </c>
      <c r="F112" s="80"/>
      <c r="G112" s="59">
        <f>G25+G46+G56+G82+G92+G108+G110</f>
        <v>628527.69999999995</v>
      </c>
    </row>
    <row r="113" spans="1:7" x14ac:dyDescent="0.35">
      <c r="E113" s="80" t="s">
        <v>108</v>
      </c>
      <c r="F113" s="80"/>
      <c r="G113" s="59">
        <f>0.2*G112</f>
        <v>125705.54</v>
      </c>
    </row>
    <row r="114" spans="1:7" x14ac:dyDescent="0.35">
      <c r="E114" s="80" t="s">
        <v>110</v>
      </c>
      <c r="F114" s="80"/>
      <c r="G114" s="59">
        <f>G112+G113</f>
        <v>754233.24</v>
      </c>
    </row>
    <row r="116" spans="1:7" x14ac:dyDescent="0.35">
      <c r="A116" s="10" t="s">
        <v>126</v>
      </c>
    </row>
    <row r="117" spans="1:7" x14ac:dyDescent="0.35">
      <c r="A117" s="10" t="s">
        <v>127</v>
      </c>
    </row>
  </sheetData>
  <mergeCells count="31">
    <mergeCell ref="A26:G26"/>
    <mergeCell ref="A46:F46"/>
    <mergeCell ref="A95:G95"/>
    <mergeCell ref="A96:G96"/>
    <mergeCell ref="A97:G97"/>
    <mergeCell ref="A47:G47"/>
    <mergeCell ref="A82:F82"/>
    <mergeCell ref="A56:F56"/>
    <mergeCell ref="A57:G57"/>
    <mergeCell ref="A83:G83"/>
    <mergeCell ref="A84:G84"/>
    <mergeCell ref="A85:G85"/>
    <mergeCell ref="A1:E1"/>
    <mergeCell ref="A2:E2"/>
    <mergeCell ref="A3:E3"/>
    <mergeCell ref="A13:G13"/>
    <mergeCell ref="A25:F25"/>
    <mergeCell ref="E112:F112"/>
    <mergeCell ref="E113:F113"/>
    <mergeCell ref="E114:F114"/>
    <mergeCell ref="A92:F92"/>
    <mergeCell ref="A93:G93"/>
    <mergeCell ref="A94:G94"/>
    <mergeCell ref="A107:G107"/>
    <mergeCell ref="A108:F108"/>
    <mergeCell ref="A102:G102"/>
    <mergeCell ref="A103:G103"/>
    <mergeCell ref="A98:G98"/>
    <mergeCell ref="A99:G99"/>
    <mergeCell ref="A101:G101"/>
    <mergeCell ref="A109:G109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Footer>&amp;R&amp;"Trebuchet MS,Regular"&amp;9&amp;P/&amp;N</oddFooter>
  </headerFooter>
  <rowBreaks count="2" manualBreakCount="2">
    <brk id="56" max="6" man="1"/>
    <brk id="9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opLeftCell="A58" zoomScaleNormal="100" zoomScaleSheetLayoutView="100" workbookViewId="0">
      <selection activeCell="C74" sqref="C74"/>
    </sheetView>
  </sheetViews>
  <sheetFormatPr defaultRowHeight="16.5" x14ac:dyDescent="0.35"/>
  <cols>
    <col min="1" max="1" width="4.85546875" style="10" customWidth="1"/>
    <col min="2" max="2" width="7.140625" style="38" customWidth="1"/>
    <col min="3" max="3" width="57.85546875" style="39" customWidth="1"/>
    <col min="4" max="4" width="9.85546875" style="40" customWidth="1"/>
    <col min="5" max="5" width="9.140625" style="41"/>
    <col min="6" max="6" width="9.140625" style="10"/>
    <col min="7" max="7" width="9.85546875" style="10" customWidth="1"/>
    <col min="8" max="16384" width="9.140625" style="11"/>
  </cols>
  <sheetData>
    <row r="1" spans="1:7" ht="16.5" customHeight="1" x14ac:dyDescent="0.35">
      <c r="A1" s="92" t="s">
        <v>86</v>
      </c>
      <c r="B1" s="92"/>
      <c r="C1" s="92"/>
      <c r="D1" s="92"/>
      <c r="E1" s="92"/>
    </row>
    <row r="2" spans="1:7" ht="16.5" customHeight="1" x14ac:dyDescent="0.35">
      <c r="A2" s="92" t="s">
        <v>4</v>
      </c>
      <c r="B2" s="92"/>
      <c r="C2" s="92"/>
      <c r="D2" s="92"/>
      <c r="E2" s="92"/>
    </row>
    <row r="3" spans="1:7" ht="16.5" customHeight="1" x14ac:dyDescent="0.35">
      <c r="A3" s="93"/>
      <c r="B3" s="93"/>
      <c r="C3" s="93"/>
      <c r="D3" s="93"/>
      <c r="E3" s="93"/>
    </row>
    <row r="4" spans="1:7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7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7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7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7" ht="16.5" customHeight="1" x14ac:dyDescent="0.35">
      <c r="A8" s="2" t="str">
        <f>'[1]kopsavilkums 1'!A8</f>
        <v>Pasūtījuma Nr. VND/4-22/16/44</v>
      </c>
      <c r="B8" s="42"/>
      <c r="C8" s="42"/>
      <c r="D8" s="1"/>
      <c r="E8" s="3"/>
    </row>
    <row r="9" spans="1:7" ht="16.5" customHeight="1" x14ac:dyDescent="0.35">
      <c r="A9" s="4"/>
      <c r="B9" s="5"/>
      <c r="C9" s="6"/>
      <c r="D9" s="7"/>
      <c r="E9" s="8"/>
    </row>
    <row r="10" spans="1:7" ht="16.5" customHeight="1" x14ac:dyDescent="0.35">
      <c r="A10" s="4"/>
      <c r="B10" s="5"/>
      <c r="C10" s="6"/>
      <c r="D10" s="7"/>
      <c r="E10" s="8"/>
    </row>
    <row r="11" spans="1:7" ht="16.5" customHeight="1" x14ac:dyDescent="0.35">
      <c r="A11" s="9"/>
      <c r="B11" s="5"/>
      <c r="C11" s="6"/>
      <c r="D11" s="7"/>
      <c r="E11" s="8"/>
    </row>
    <row r="12" spans="1:7" s="16" customFormat="1" ht="30" customHeight="1" x14ac:dyDescent="0.25">
      <c r="A12" s="12" t="s">
        <v>64</v>
      </c>
      <c r="B12" s="13" t="s">
        <v>65</v>
      </c>
      <c r="C12" s="14" t="s">
        <v>66</v>
      </c>
      <c r="D12" s="14" t="s">
        <v>1</v>
      </c>
      <c r="E12" s="15" t="s">
        <v>2</v>
      </c>
      <c r="F12" s="46" t="s">
        <v>100</v>
      </c>
      <c r="G12" s="47" t="s">
        <v>101</v>
      </c>
    </row>
    <row r="13" spans="1:7" s="16" customFormat="1" ht="16.5" customHeight="1" x14ac:dyDescent="0.25">
      <c r="A13" s="82" t="s">
        <v>67</v>
      </c>
      <c r="B13" s="82"/>
      <c r="C13" s="82"/>
      <c r="D13" s="82"/>
      <c r="E13" s="82"/>
      <c r="F13" s="82"/>
      <c r="G13" s="82"/>
    </row>
    <row r="14" spans="1:7" s="16" customFormat="1" ht="16.5" customHeight="1" x14ac:dyDescent="0.35">
      <c r="A14" s="56">
        <v>1</v>
      </c>
      <c r="B14" s="50" t="s">
        <v>81</v>
      </c>
      <c r="C14" s="54" t="s">
        <v>25</v>
      </c>
      <c r="D14" s="56"/>
      <c r="E14" s="57"/>
      <c r="F14" s="48"/>
      <c r="G14" s="48"/>
    </row>
    <row r="15" spans="1:7" s="16" customFormat="1" ht="16.5" customHeight="1" x14ac:dyDescent="0.35">
      <c r="A15" s="17">
        <v>2</v>
      </c>
      <c r="B15" s="18" t="s">
        <v>81</v>
      </c>
      <c r="C15" s="19" t="s">
        <v>26</v>
      </c>
      <c r="D15" s="17"/>
      <c r="E15" s="20"/>
      <c r="F15" s="48"/>
      <c r="G15" s="48"/>
    </row>
    <row r="16" spans="1:7" s="16" customFormat="1" ht="16.5" customHeight="1" x14ac:dyDescent="0.35">
      <c r="A16" s="17">
        <v>3</v>
      </c>
      <c r="B16" s="18" t="s">
        <v>81</v>
      </c>
      <c r="C16" s="19" t="s">
        <v>27</v>
      </c>
      <c r="D16" s="17"/>
      <c r="E16" s="20"/>
      <c r="F16" s="48"/>
      <c r="G16" s="48"/>
    </row>
    <row r="17" spans="1:7" s="16" customFormat="1" ht="16.5" customHeight="1" x14ac:dyDescent="0.35">
      <c r="A17" s="17">
        <v>4</v>
      </c>
      <c r="B17" s="18" t="s">
        <v>81</v>
      </c>
      <c r="C17" s="19" t="s">
        <v>28</v>
      </c>
      <c r="D17" s="17"/>
      <c r="E17" s="20"/>
      <c r="F17" s="48"/>
      <c r="G17" s="48"/>
    </row>
    <row r="18" spans="1:7" s="16" customFormat="1" ht="16.5" customHeight="1" x14ac:dyDescent="0.35">
      <c r="A18" s="17">
        <v>5</v>
      </c>
      <c r="B18" s="18" t="s">
        <v>81</v>
      </c>
      <c r="C18" s="19" t="s">
        <v>29</v>
      </c>
      <c r="D18" s="17"/>
      <c r="E18" s="20"/>
      <c r="F18" s="48"/>
      <c r="G18" s="48"/>
    </row>
    <row r="19" spans="1:7" s="16" customFormat="1" ht="16.5" customHeight="1" x14ac:dyDescent="0.35">
      <c r="A19" s="17">
        <v>6</v>
      </c>
      <c r="B19" s="18" t="s">
        <v>81</v>
      </c>
      <c r="C19" s="19" t="s">
        <v>7</v>
      </c>
      <c r="D19" s="17"/>
      <c r="E19" s="20"/>
      <c r="F19" s="48"/>
      <c r="G19" s="48"/>
    </row>
    <row r="20" spans="1:7" s="16" customFormat="1" ht="16.5" customHeight="1" x14ac:dyDescent="0.35">
      <c r="A20" s="17">
        <v>7</v>
      </c>
      <c r="B20" s="18" t="s">
        <v>81</v>
      </c>
      <c r="C20" s="19" t="s">
        <v>30</v>
      </c>
      <c r="D20" s="17"/>
      <c r="E20" s="20"/>
      <c r="F20" s="48"/>
      <c r="G20" s="48"/>
    </row>
    <row r="21" spans="1:7" s="16" customFormat="1" ht="16.5" customHeight="1" x14ac:dyDescent="0.35">
      <c r="A21" s="17">
        <v>8</v>
      </c>
      <c r="B21" s="18" t="s">
        <v>81</v>
      </c>
      <c r="C21" s="19" t="s">
        <v>31</v>
      </c>
      <c r="D21" s="17"/>
      <c r="E21" s="20"/>
      <c r="F21" s="48"/>
      <c r="G21" s="48"/>
    </row>
    <row r="22" spans="1:7" s="16" customFormat="1" ht="16.5" customHeight="1" x14ac:dyDescent="0.35">
      <c r="A22" s="17">
        <v>9</v>
      </c>
      <c r="B22" s="18" t="s">
        <v>81</v>
      </c>
      <c r="C22" s="19" t="s">
        <v>32</v>
      </c>
      <c r="D22" s="17"/>
      <c r="E22" s="20"/>
      <c r="F22" s="48"/>
      <c r="G22" s="48"/>
    </row>
    <row r="23" spans="1:7" s="16" customFormat="1" ht="16.5" customHeight="1" x14ac:dyDescent="0.35">
      <c r="A23" s="17">
        <v>10</v>
      </c>
      <c r="B23" s="18" t="s">
        <v>81</v>
      </c>
      <c r="C23" s="19" t="s">
        <v>8</v>
      </c>
      <c r="D23" s="17"/>
      <c r="E23" s="20"/>
      <c r="F23" s="48"/>
      <c r="G23" s="48"/>
    </row>
    <row r="24" spans="1:7" s="16" customFormat="1" ht="16.5" customHeight="1" x14ac:dyDescent="0.35">
      <c r="A24" s="17">
        <v>11</v>
      </c>
      <c r="B24" s="18" t="s">
        <v>81</v>
      </c>
      <c r="C24" s="19" t="s">
        <v>6</v>
      </c>
      <c r="D24" s="17"/>
      <c r="E24" s="22"/>
      <c r="F24" s="48"/>
      <c r="G24" s="48"/>
    </row>
    <row r="25" spans="1:7" s="16" customFormat="1" ht="16.5" customHeight="1" x14ac:dyDescent="0.35">
      <c r="A25" s="85" t="s">
        <v>102</v>
      </c>
      <c r="B25" s="85"/>
      <c r="C25" s="85"/>
      <c r="D25" s="85"/>
      <c r="E25" s="85"/>
      <c r="F25" s="85"/>
      <c r="G25" s="59">
        <v>10000</v>
      </c>
    </row>
    <row r="26" spans="1:7" s="16" customFormat="1" ht="16.5" customHeight="1" x14ac:dyDescent="0.25">
      <c r="A26" s="82" t="s">
        <v>69</v>
      </c>
      <c r="B26" s="82"/>
      <c r="C26" s="82"/>
      <c r="D26" s="82"/>
      <c r="E26" s="82"/>
      <c r="F26" s="82"/>
      <c r="G26" s="82"/>
    </row>
    <row r="27" spans="1:7" s="16" customFormat="1" ht="16.5" customHeight="1" x14ac:dyDescent="0.35">
      <c r="A27" s="17">
        <v>13</v>
      </c>
      <c r="B27" s="18" t="s">
        <v>81</v>
      </c>
      <c r="C27" s="19" t="s">
        <v>11</v>
      </c>
      <c r="D27" s="23" t="s">
        <v>70</v>
      </c>
      <c r="E27" s="25">
        <v>0</v>
      </c>
      <c r="F27" s="53">
        <v>50</v>
      </c>
      <c r="G27" s="60">
        <f t="shared" ref="G27:G45" si="0">E27*F27</f>
        <v>0</v>
      </c>
    </row>
    <row r="28" spans="1:7" s="16" customFormat="1" ht="16.5" customHeight="1" x14ac:dyDescent="0.35">
      <c r="A28" s="17">
        <v>14</v>
      </c>
      <c r="B28" s="18" t="s">
        <v>81</v>
      </c>
      <c r="C28" s="19" t="s">
        <v>12</v>
      </c>
      <c r="D28" s="21" t="s">
        <v>70</v>
      </c>
      <c r="E28" s="25">
        <v>3</v>
      </c>
      <c r="F28" s="53">
        <v>70</v>
      </c>
      <c r="G28" s="60">
        <f t="shared" si="0"/>
        <v>210</v>
      </c>
    </row>
    <row r="29" spans="1:7" s="16" customFormat="1" ht="16.5" customHeight="1" x14ac:dyDescent="0.35">
      <c r="A29" s="17">
        <v>15</v>
      </c>
      <c r="B29" s="18" t="s">
        <v>81</v>
      </c>
      <c r="C29" s="19" t="s">
        <v>13</v>
      </c>
      <c r="D29" s="21" t="s">
        <v>70</v>
      </c>
      <c r="E29" s="25">
        <v>2</v>
      </c>
      <c r="F29" s="53">
        <v>5</v>
      </c>
      <c r="G29" s="60">
        <f t="shared" si="0"/>
        <v>10</v>
      </c>
    </row>
    <row r="30" spans="1:7" s="16" customFormat="1" ht="16.5" customHeight="1" x14ac:dyDescent="0.35">
      <c r="A30" s="17">
        <v>16</v>
      </c>
      <c r="B30" s="18" t="s">
        <v>81</v>
      </c>
      <c r="C30" s="19" t="s">
        <v>14</v>
      </c>
      <c r="D30" s="21" t="s">
        <v>70</v>
      </c>
      <c r="E30" s="25">
        <v>0</v>
      </c>
      <c r="F30" s="53">
        <v>10</v>
      </c>
      <c r="G30" s="60">
        <f t="shared" si="0"/>
        <v>0</v>
      </c>
    </row>
    <row r="31" spans="1:7" s="16" customFormat="1" ht="16.5" customHeight="1" x14ac:dyDescent="0.35">
      <c r="A31" s="17">
        <v>17</v>
      </c>
      <c r="B31" s="18" t="s">
        <v>81</v>
      </c>
      <c r="C31" s="19" t="s">
        <v>15</v>
      </c>
      <c r="D31" s="23" t="s">
        <v>71</v>
      </c>
      <c r="E31" s="25">
        <v>250</v>
      </c>
      <c r="F31" s="53">
        <v>0.5</v>
      </c>
      <c r="G31" s="60">
        <f t="shared" si="0"/>
        <v>125</v>
      </c>
    </row>
    <row r="32" spans="1:7" s="16" customFormat="1" ht="16.5" customHeight="1" x14ac:dyDescent="0.35">
      <c r="A32" s="17">
        <v>18</v>
      </c>
      <c r="B32" s="18" t="s">
        <v>81</v>
      </c>
      <c r="C32" s="43" t="s">
        <v>119</v>
      </c>
      <c r="D32" s="21" t="s">
        <v>70</v>
      </c>
      <c r="E32" s="25">
        <v>5</v>
      </c>
      <c r="F32" s="53">
        <v>11.5</v>
      </c>
      <c r="G32" s="60">
        <f t="shared" si="0"/>
        <v>57.5</v>
      </c>
    </row>
    <row r="33" spans="1:7" s="16" customFormat="1" ht="16.5" customHeight="1" x14ac:dyDescent="0.35">
      <c r="A33" s="17">
        <v>19</v>
      </c>
      <c r="B33" s="18" t="s">
        <v>81</v>
      </c>
      <c r="C33" s="19" t="s">
        <v>16</v>
      </c>
      <c r="D33" s="21" t="s">
        <v>70</v>
      </c>
      <c r="E33" s="24">
        <v>0</v>
      </c>
      <c r="F33" s="53">
        <v>15</v>
      </c>
      <c r="G33" s="60">
        <f t="shared" si="0"/>
        <v>0</v>
      </c>
    </row>
    <row r="34" spans="1:7" s="16" customFormat="1" ht="16.5" customHeight="1" x14ac:dyDescent="0.35">
      <c r="A34" s="17">
        <v>20</v>
      </c>
      <c r="B34" s="18" t="s">
        <v>81</v>
      </c>
      <c r="C34" s="19" t="s">
        <v>17</v>
      </c>
      <c r="D34" s="21" t="s">
        <v>70</v>
      </c>
      <c r="E34" s="24">
        <v>0</v>
      </c>
      <c r="F34" s="53">
        <v>8</v>
      </c>
      <c r="G34" s="60">
        <f t="shared" si="0"/>
        <v>0</v>
      </c>
    </row>
    <row r="35" spans="1:7" s="16" customFormat="1" ht="30" customHeight="1" x14ac:dyDescent="0.35">
      <c r="A35" s="17">
        <v>21</v>
      </c>
      <c r="B35" s="18" t="s">
        <v>81</v>
      </c>
      <c r="C35" s="19" t="s">
        <v>18</v>
      </c>
      <c r="D35" s="21" t="s">
        <v>70</v>
      </c>
      <c r="E35" s="25">
        <v>0</v>
      </c>
      <c r="F35" s="53">
        <v>900</v>
      </c>
      <c r="G35" s="60">
        <f t="shared" si="0"/>
        <v>0</v>
      </c>
    </row>
    <row r="36" spans="1:7" s="16" customFormat="1" ht="16.5" customHeight="1" x14ac:dyDescent="0.35">
      <c r="A36" s="17">
        <v>22</v>
      </c>
      <c r="B36" s="18" t="s">
        <v>81</v>
      </c>
      <c r="C36" s="19" t="s">
        <v>19</v>
      </c>
      <c r="D36" s="23" t="s">
        <v>71</v>
      </c>
      <c r="E36" s="25">
        <v>0</v>
      </c>
      <c r="F36" s="53">
        <v>7</v>
      </c>
      <c r="G36" s="60">
        <f t="shared" si="0"/>
        <v>0</v>
      </c>
    </row>
    <row r="37" spans="1:7" s="16" customFormat="1" ht="16.5" customHeight="1" x14ac:dyDescent="0.35">
      <c r="A37" s="17">
        <v>23</v>
      </c>
      <c r="B37" s="18" t="s">
        <v>81</v>
      </c>
      <c r="C37" s="19" t="s">
        <v>20</v>
      </c>
      <c r="D37" s="21" t="s">
        <v>72</v>
      </c>
      <c r="E37" s="25">
        <v>85</v>
      </c>
      <c r="F37" s="53">
        <v>6</v>
      </c>
      <c r="G37" s="60">
        <f t="shared" si="0"/>
        <v>510</v>
      </c>
    </row>
    <row r="38" spans="1:7" s="16" customFormat="1" ht="16.5" customHeight="1" x14ac:dyDescent="0.35">
      <c r="A38" s="17">
        <v>24</v>
      </c>
      <c r="B38" s="18" t="s">
        <v>81</v>
      </c>
      <c r="C38" s="19" t="s">
        <v>21</v>
      </c>
      <c r="D38" s="23" t="s">
        <v>71</v>
      </c>
      <c r="E38" s="25">
        <v>250</v>
      </c>
      <c r="F38" s="53">
        <v>5</v>
      </c>
      <c r="G38" s="60">
        <f t="shared" si="0"/>
        <v>1250</v>
      </c>
    </row>
    <row r="39" spans="1:7" s="16" customFormat="1" ht="16.5" customHeight="1" x14ac:dyDescent="0.35">
      <c r="A39" s="21">
        <v>25</v>
      </c>
      <c r="B39" s="18" t="s">
        <v>81</v>
      </c>
      <c r="C39" s="19" t="s">
        <v>38</v>
      </c>
      <c r="D39" s="23" t="s">
        <v>71</v>
      </c>
      <c r="E39" s="25">
        <v>250</v>
      </c>
      <c r="F39" s="53">
        <v>2</v>
      </c>
      <c r="G39" s="60">
        <f>E39*F39</f>
        <v>500</v>
      </c>
    </row>
    <row r="40" spans="1:7" s="16" customFormat="1" ht="16.5" customHeight="1" x14ac:dyDescent="0.35">
      <c r="A40" s="17">
        <v>26</v>
      </c>
      <c r="B40" s="18" t="s">
        <v>81</v>
      </c>
      <c r="C40" s="19" t="s">
        <v>22</v>
      </c>
      <c r="D40" s="23" t="s">
        <v>70</v>
      </c>
      <c r="E40" s="25">
        <v>1</v>
      </c>
      <c r="F40" s="53">
        <v>1000</v>
      </c>
      <c r="G40" s="60">
        <f t="shared" si="0"/>
        <v>1000</v>
      </c>
    </row>
    <row r="41" spans="1:7" s="16" customFormat="1" ht="16.5" customHeight="1" x14ac:dyDescent="0.35">
      <c r="A41" s="17">
        <v>27</v>
      </c>
      <c r="B41" s="18" t="s">
        <v>81</v>
      </c>
      <c r="C41" s="19" t="s">
        <v>23</v>
      </c>
      <c r="D41" s="23" t="s">
        <v>3</v>
      </c>
      <c r="E41" s="25">
        <v>35</v>
      </c>
      <c r="F41" s="53">
        <v>18</v>
      </c>
      <c r="G41" s="60">
        <f t="shared" si="0"/>
        <v>630</v>
      </c>
    </row>
    <row r="42" spans="1:7" s="16" customFormat="1" ht="16.5" customHeight="1" x14ac:dyDescent="0.35">
      <c r="A42" s="32">
        <v>28</v>
      </c>
      <c r="B42" s="18" t="s">
        <v>81</v>
      </c>
      <c r="C42" s="43" t="s">
        <v>83</v>
      </c>
      <c r="D42" s="44" t="s">
        <v>5</v>
      </c>
      <c r="E42" s="33">
        <v>100</v>
      </c>
      <c r="F42" s="53">
        <v>500</v>
      </c>
      <c r="G42" s="60">
        <f t="shared" si="0"/>
        <v>50000</v>
      </c>
    </row>
    <row r="43" spans="1:7" s="16" customFormat="1" ht="16.5" customHeight="1" x14ac:dyDescent="0.35">
      <c r="A43" s="17">
        <v>29</v>
      </c>
      <c r="B43" s="18" t="s">
        <v>81</v>
      </c>
      <c r="C43" s="19" t="s">
        <v>24</v>
      </c>
      <c r="D43" s="23" t="s">
        <v>3</v>
      </c>
      <c r="E43" s="25">
        <v>0</v>
      </c>
      <c r="F43" s="53">
        <v>10</v>
      </c>
      <c r="G43" s="60">
        <f t="shared" si="0"/>
        <v>0</v>
      </c>
    </row>
    <row r="44" spans="1:7" s="16" customFormat="1" ht="16.5" customHeight="1" x14ac:dyDescent="0.35">
      <c r="A44" s="17">
        <v>30</v>
      </c>
      <c r="B44" s="18" t="s">
        <v>81</v>
      </c>
      <c r="C44" s="19" t="s">
        <v>10</v>
      </c>
      <c r="D44" s="23" t="s">
        <v>68</v>
      </c>
      <c r="E44" s="25">
        <v>1</v>
      </c>
      <c r="F44" s="53">
        <v>500</v>
      </c>
      <c r="G44" s="60">
        <f t="shared" si="0"/>
        <v>500</v>
      </c>
    </row>
    <row r="45" spans="1:7" s="16" customFormat="1" ht="16.5" customHeight="1" x14ac:dyDescent="0.35">
      <c r="A45" s="17">
        <v>31</v>
      </c>
      <c r="B45" s="18" t="s">
        <v>81</v>
      </c>
      <c r="C45" s="19" t="s">
        <v>9</v>
      </c>
      <c r="D45" s="26" t="s">
        <v>68</v>
      </c>
      <c r="E45" s="25">
        <v>1</v>
      </c>
      <c r="F45" s="53">
        <v>500</v>
      </c>
      <c r="G45" s="60">
        <f t="shared" si="0"/>
        <v>500</v>
      </c>
    </row>
    <row r="46" spans="1:7" s="16" customFormat="1" ht="16.5" customHeight="1" x14ac:dyDescent="0.35">
      <c r="A46" s="85" t="s">
        <v>103</v>
      </c>
      <c r="B46" s="85"/>
      <c r="C46" s="85"/>
      <c r="D46" s="85"/>
      <c r="E46" s="85"/>
      <c r="F46" s="85"/>
      <c r="G46" s="59">
        <f>SUM(G27:G45)</f>
        <v>55292.5</v>
      </c>
    </row>
    <row r="47" spans="1:7" s="16" customFormat="1" ht="16.5" customHeight="1" x14ac:dyDescent="0.25">
      <c r="A47" s="82" t="s">
        <v>73</v>
      </c>
      <c r="B47" s="82"/>
      <c r="C47" s="82"/>
      <c r="D47" s="82"/>
      <c r="E47" s="82"/>
      <c r="F47" s="82"/>
      <c r="G47" s="82"/>
    </row>
    <row r="48" spans="1:7" s="16" customFormat="1" ht="16.5" customHeight="1" x14ac:dyDescent="0.35">
      <c r="A48" s="49">
        <v>32</v>
      </c>
      <c r="B48" s="50" t="s">
        <v>81</v>
      </c>
      <c r="C48" s="54" t="s">
        <v>33</v>
      </c>
      <c r="D48" s="51" t="s">
        <v>5</v>
      </c>
      <c r="E48" s="55">
        <v>300</v>
      </c>
      <c r="F48" s="52">
        <v>2.5</v>
      </c>
      <c r="G48" s="60">
        <f>E48*F48</f>
        <v>750</v>
      </c>
    </row>
    <row r="49" spans="1:7" s="16" customFormat="1" ht="16.5" customHeight="1" x14ac:dyDescent="0.35">
      <c r="A49" s="30">
        <v>33</v>
      </c>
      <c r="B49" s="18" t="s">
        <v>81</v>
      </c>
      <c r="C49" s="43" t="s">
        <v>129</v>
      </c>
      <c r="D49" s="44" t="s">
        <v>5</v>
      </c>
      <c r="E49" s="33">
        <v>200</v>
      </c>
      <c r="F49" s="52">
        <v>4</v>
      </c>
      <c r="G49" s="60">
        <f t="shared" ref="G49:G55" si="1">E49*F49</f>
        <v>800</v>
      </c>
    </row>
    <row r="50" spans="1:7" s="16" customFormat="1" ht="16.5" customHeight="1" x14ac:dyDescent="0.35">
      <c r="A50" s="21">
        <v>34</v>
      </c>
      <c r="B50" s="18" t="s">
        <v>81</v>
      </c>
      <c r="C50" s="19" t="s">
        <v>34</v>
      </c>
      <c r="D50" s="23" t="s">
        <v>5</v>
      </c>
      <c r="E50" s="25">
        <v>0</v>
      </c>
      <c r="F50" s="52">
        <v>4</v>
      </c>
      <c r="G50" s="60">
        <f t="shared" si="1"/>
        <v>0</v>
      </c>
    </row>
    <row r="51" spans="1:7" s="16" customFormat="1" ht="16.5" customHeight="1" x14ac:dyDescent="0.35">
      <c r="A51" s="30">
        <v>35</v>
      </c>
      <c r="B51" s="18" t="s">
        <v>81</v>
      </c>
      <c r="C51" s="43" t="s">
        <v>84</v>
      </c>
      <c r="D51" s="44" t="s">
        <v>5</v>
      </c>
      <c r="E51" s="33">
        <v>200</v>
      </c>
      <c r="F51" s="52">
        <v>9</v>
      </c>
      <c r="G51" s="60">
        <f t="shared" si="1"/>
        <v>1800</v>
      </c>
    </row>
    <row r="52" spans="1:7" s="16" customFormat="1" ht="45" x14ac:dyDescent="0.35">
      <c r="A52" s="21">
        <v>36</v>
      </c>
      <c r="B52" s="18" t="s">
        <v>81</v>
      </c>
      <c r="C52" s="27" t="s">
        <v>130</v>
      </c>
      <c r="D52" s="23" t="s">
        <v>71</v>
      </c>
      <c r="E52" s="25">
        <v>852</v>
      </c>
      <c r="F52" s="53">
        <v>3.8</v>
      </c>
      <c r="G52" s="60">
        <f t="shared" si="1"/>
        <v>3237.6</v>
      </c>
    </row>
    <row r="53" spans="1:7" s="16" customFormat="1" ht="45" x14ac:dyDescent="0.35">
      <c r="A53" s="21">
        <v>37</v>
      </c>
      <c r="B53" s="18" t="s">
        <v>81</v>
      </c>
      <c r="C53" s="27" t="s">
        <v>131</v>
      </c>
      <c r="D53" s="23" t="s">
        <v>71</v>
      </c>
      <c r="E53" s="25">
        <v>0</v>
      </c>
      <c r="F53" s="53">
        <v>4</v>
      </c>
      <c r="G53" s="60">
        <f t="shared" si="1"/>
        <v>0</v>
      </c>
    </row>
    <row r="54" spans="1:7" s="16" customFormat="1" ht="16.5" customHeight="1" x14ac:dyDescent="0.35">
      <c r="A54" s="21">
        <v>38</v>
      </c>
      <c r="B54" s="18" t="s">
        <v>81</v>
      </c>
      <c r="C54" s="27" t="s">
        <v>36</v>
      </c>
      <c r="D54" s="23" t="s">
        <v>71</v>
      </c>
      <c r="E54" s="25">
        <v>852</v>
      </c>
      <c r="F54" s="53">
        <v>0.5</v>
      </c>
      <c r="G54" s="60">
        <f t="shared" si="1"/>
        <v>426</v>
      </c>
    </row>
    <row r="55" spans="1:7" s="16" customFormat="1" ht="16.5" customHeight="1" x14ac:dyDescent="0.35">
      <c r="A55" s="21">
        <v>39</v>
      </c>
      <c r="B55" s="18" t="s">
        <v>81</v>
      </c>
      <c r="C55" s="27" t="s">
        <v>37</v>
      </c>
      <c r="D55" s="23" t="s">
        <v>71</v>
      </c>
      <c r="E55" s="25">
        <v>0</v>
      </c>
      <c r="F55" s="53">
        <v>2</v>
      </c>
      <c r="G55" s="60">
        <f t="shared" si="1"/>
        <v>0</v>
      </c>
    </row>
    <row r="56" spans="1:7" s="16" customFormat="1" ht="16.5" customHeight="1" x14ac:dyDescent="0.25">
      <c r="A56" s="94" t="s">
        <v>104</v>
      </c>
      <c r="B56" s="95"/>
      <c r="C56" s="95"/>
      <c r="D56" s="95"/>
      <c r="E56" s="95"/>
      <c r="F56" s="96"/>
      <c r="G56" s="61">
        <f>SUM(G48:G55)</f>
        <v>7013.6</v>
      </c>
    </row>
    <row r="57" spans="1:7" s="16" customFormat="1" ht="16.5" customHeight="1" x14ac:dyDescent="0.25">
      <c r="A57" s="97" t="s">
        <v>74</v>
      </c>
      <c r="B57" s="98"/>
      <c r="C57" s="98"/>
      <c r="D57" s="98"/>
      <c r="E57" s="98"/>
      <c r="F57" s="98"/>
      <c r="G57" s="99"/>
    </row>
    <row r="58" spans="1:7" s="16" customFormat="1" ht="30" customHeight="1" x14ac:dyDescent="0.35">
      <c r="A58" s="21">
        <v>40</v>
      </c>
      <c r="B58" s="18" t="s">
        <v>81</v>
      </c>
      <c r="C58" s="19" t="s">
        <v>120</v>
      </c>
      <c r="D58" s="23" t="s">
        <v>71</v>
      </c>
      <c r="E58" s="25">
        <v>0</v>
      </c>
      <c r="F58" s="53">
        <v>7.5</v>
      </c>
      <c r="G58" s="60">
        <f t="shared" ref="G58:G80" si="2">E58*F58</f>
        <v>0</v>
      </c>
    </row>
    <row r="59" spans="1:7" s="16" customFormat="1" ht="30" customHeight="1" x14ac:dyDescent="0.35">
      <c r="A59" s="21">
        <v>41</v>
      </c>
      <c r="B59" s="18" t="s">
        <v>81</v>
      </c>
      <c r="C59" s="19" t="s">
        <v>125</v>
      </c>
      <c r="D59" s="23" t="s">
        <v>71</v>
      </c>
      <c r="E59" s="25">
        <v>410</v>
      </c>
      <c r="F59" s="53">
        <v>7</v>
      </c>
      <c r="G59" s="60">
        <f t="shared" si="2"/>
        <v>2870</v>
      </c>
    </row>
    <row r="60" spans="1:7" s="16" customFormat="1" ht="30" customHeight="1" x14ac:dyDescent="0.35">
      <c r="A60" s="21">
        <v>42</v>
      </c>
      <c r="B60" s="18" t="s">
        <v>81</v>
      </c>
      <c r="C60" s="19" t="s">
        <v>122</v>
      </c>
      <c r="D60" s="23" t="s">
        <v>71</v>
      </c>
      <c r="E60" s="25">
        <v>0</v>
      </c>
      <c r="F60" s="53">
        <v>6.5</v>
      </c>
      <c r="G60" s="60">
        <f t="shared" si="2"/>
        <v>0</v>
      </c>
    </row>
    <row r="61" spans="1:7" s="16" customFormat="1" ht="30" customHeight="1" x14ac:dyDescent="0.35">
      <c r="A61" s="21">
        <v>43</v>
      </c>
      <c r="B61" s="18" t="s">
        <v>81</v>
      </c>
      <c r="C61" s="19" t="s">
        <v>123</v>
      </c>
      <c r="D61" s="23" t="s">
        <v>71</v>
      </c>
      <c r="E61" s="25">
        <v>442</v>
      </c>
      <c r="F61" s="53">
        <v>5.5</v>
      </c>
      <c r="G61" s="60">
        <f t="shared" si="2"/>
        <v>2431</v>
      </c>
    </row>
    <row r="62" spans="1:7" s="16" customFormat="1" ht="16.5" customHeight="1" x14ac:dyDescent="0.35">
      <c r="A62" s="21">
        <v>44</v>
      </c>
      <c r="B62" s="18" t="s">
        <v>81</v>
      </c>
      <c r="C62" s="19" t="s">
        <v>39</v>
      </c>
      <c r="D62" s="23" t="s">
        <v>71</v>
      </c>
      <c r="E62" s="25">
        <v>335</v>
      </c>
      <c r="F62" s="53">
        <v>3.8</v>
      </c>
      <c r="G62" s="60">
        <f t="shared" si="2"/>
        <v>1273</v>
      </c>
    </row>
    <row r="63" spans="1:7" s="16" customFormat="1" ht="16.5" customHeight="1" x14ac:dyDescent="0.35">
      <c r="A63" s="21">
        <v>45</v>
      </c>
      <c r="B63" s="18" t="s">
        <v>81</v>
      </c>
      <c r="C63" s="19" t="s">
        <v>40</v>
      </c>
      <c r="D63" s="23" t="s">
        <v>71</v>
      </c>
      <c r="E63" s="25">
        <v>75</v>
      </c>
      <c r="F63" s="53">
        <v>4</v>
      </c>
      <c r="G63" s="60">
        <f t="shared" si="2"/>
        <v>300</v>
      </c>
    </row>
    <row r="64" spans="1:7" s="16" customFormat="1" ht="30" customHeight="1" x14ac:dyDescent="0.35">
      <c r="A64" s="21">
        <v>46</v>
      </c>
      <c r="B64" s="18" t="s">
        <v>81</v>
      </c>
      <c r="C64" s="19" t="s">
        <v>41</v>
      </c>
      <c r="D64" s="23" t="s">
        <v>71</v>
      </c>
      <c r="E64" s="25">
        <v>0</v>
      </c>
      <c r="F64" s="53">
        <v>9.5</v>
      </c>
      <c r="G64" s="60">
        <f t="shared" si="2"/>
        <v>0</v>
      </c>
    </row>
    <row r="65" spans="1:7" s="16" customFormat="1" ht="30" customHeight="1" x14ac:dyDescent="0.35">
      <c r="A65" s="21">
        <v>47</v>
      </c>
      <c r="B65" s="18" t="s">
        <v>81</v>
      </c>
      <c r="C65" s="19" t="s">
        <v>42</v>
      </c>
      <c r="D65" s="23" t="s">
        <v>71</v>
      </c>
      <c r="E65" s="25">
        <v>0</v>
      </c>
      <c r="F65" s="53">
        <v>8.1999999999999993</v>
      </c>
      <c r="G65" s="60">
        <f t="shared" si="2"/>
        <v>0</v>
      </c>
    </row>
    <row r="66" spans="1:7" s="16" customFormat="1" ht="30" customHeight="1" x14ac:dyDescent="0.35">
      <c r="A66" s="21">
        <v>48</v>
      </c>
      <c r="B66" s="18" t="s">
        <v>81</v>
      </c>
      <c r="C66" s="19" t="s">
        <v>43</v>
      </c>
      <c r="D66" s="23" t="s">
        <v>71</v>
      </c>
      <c r="E66" s="25">
        <v>0</v>
      </c>
      <c r="F66" s="53">
        <v>8.6999999999999993</v>
      </c>
      <c r="G66" s="60">
        <f t="shared" si="2"/>
        <v>0</v>
      </c>
    </row>
    <row r="67" spans="1:7" s="16" customFormat="1" ht="30" customHeight="1" x14ac:dyDescent="0.35">
      <c r="A67" s="21">
        <v>49</v>
      </c>
      <c r="B67" s="18" t="s">
        <v>81</v>
      </c>
      <c r="C67" s="19" t="s">
        <v>44</v>
      </c>
      <c r="D67" s="23" t="s">
        <v>71</v>
      </c>
      <c r="E67" s="25">
        <v>0</v>
      </c>
      <c r="F67" s="53">
        <v>9</v>
      </c>
      <c r="G67" s="60">
        <f t="shared" si="2"/>
        <v>0</v>
      </c>
    </row>
    <row r="68" spans="1:7" s="16" customFormat="1" ht="30" customHeight="1" x14ac:dyDescent="0.35">
      <c r="A68" s="21">
        <v>50</v>
      </c>
      <c r="B68" s="18" t="s">
        <v>81</v>
      </c>
      <c r="C68" s="19" t="s">
        <v>45</v>
      </c>
      <c r="D68" s="23" t="s">
        <v>71</v>
      </c>
      <c r="E68" s="25">
        <v>0</v>
      </c>
      <c r="F68" s="53">
        <v>10</v>
      </c>
      <c r="G68" s="60">
        <f t="shared" si="2"/>
        <v>0</v>
      </c>
    </row>
    <row r="69" spans="1:7" s="16" customFormat="1" ht="30" customHeight="1" x14ac:dyDescent="0.35">
      <c r="A69" s="21">
        <v>51</v>
      </c>
      <c r="B69" s="18" t="s">
        <v>81</v>
      </c>
      <c r="C69" s="19" t="s">
        <v>46</v>
      </c>
      <c r="D69" s="23" t="s">
        <v>71</v>
      </c>
      <c r="E69" s="25">
        <v>0</v>
      </c>
      <c r="F69" s="53">
        <v>9</v>
      </c>
      <c r="G69" s="60">
        <f t="shared" si="2"/>
        <v>0</v>
      </c>
    </row>
    <row r="70" spans="1:7" s="29" customFormat="1" ht="16.5" customHeight="1" x14ac:dyDescent="0.35">
      <c r="A70" s="21">
        <v>52</v>
      </c>
      <c r="B70" s="18" t="s">
        <v>81</v>
      </c>
      <c r="C70" s="28" t="s">
        <v>132</v>
      </c>
      <c r="D70" s="17" t="s">
        <v>3</v>
      </c>
      <c r="E70" s="25">
        <v>213</v>
      </c>
      <c r="F70" s="53">
        <v>19</v>
      </c>
      <c r="G70" s="60">
        <f t="shared" si="2"/>
        <v>4047</v>
      </c>
    </row>
    <row r="71" spans="1:7" s="29" customFormat="1" ht="15" x14ac:dyDescent="0.35">
      <c r="A71" s="30">
        <v>53</v>
      </c>
      <c r="B71" s="18" t="s">
        <v>81</v>
      </c>
      <c r="C71" s="31" t="s">
        <v>124</v>
      </c>
      <c r="D71" s="32" t="s">
        <v>72</v>
      </c>
      <c r="E71" s="33">
        <v>0</v>
      </c>
      <c r="F71" s="53">
        <v>12</v>
      </c>
      <c r="G71" s="60">
        <f t="shared" si="2"/>
        <v>0</v>
      </c>
    </row>
    <row r="72" spans="1:7" s="29" customFormat="1" ht="30" customHeight="1" x14ac:dyDescent="0.35">
      <c r="A72" s="21">
        <v>54</v>
      </c>
      <c r="B72" s="18" t="s">
        <v>81</v>
      </c>
      <c r="C72" s="28" t="s">
        <v>134</v>
      </c>
      <c r="D72" s="17" t="s">
        <v>72</v>
      </c>
      <c r="E72" s="25">
        <v>0</v>
      </c>
      <c r="F72" s="53">
        <v>15</v>
      </c>
      <c r="G72" s="60">
        <f t="shared" si="2"/>
        <v>0</v>
      </c>
    </row>
    <row r="73" spans="1:7" s="29" customFormat="1" ht="16.5" customHeight="1" x14ac:dyDescent="0.35">
      <c r="A73" s="21">
        <v>55</v>
      </c>
      <c r="B73" s="18" t="s">
        <v>81</v>
      </c>
      <c r="C73" s="19" t="s">
        <v>140</v>
      </c>
      <c r="D73" s="23" t="s">
        <v>71</v>
      </c>
      <c r="E73" s="25">
        <v>279</v>
      </c>
      <c r="F73" s="53">
        <v>23</v>
      </c>
      <c r="G73" s="60">
        <f t="shared" si="2"/>
        <v>6417</v>
      </c>
    </row>
    <row r="74" spans="1:7" s="29" customFormat="1" ht="16.5" customHeight="1" x14ac:dyDescent="0.35">
      <c r="A74" s="21">
        <v>56</v>
      </c>
      <c r="B74" s="18" t="s">
        <v>81</v>
      </c>
      <c r="C74" s="19" t="s">
        <v>47</v>
      </c>
      <c r="D74" s="23" t="s">
        <v>71</v>
      </c>
      <c r="E74" s="25">
        <v>0</v>
      </c>
      <c r="F74" s="53"/>
      <c r="G74" s="60">
        <f t="shared" si="2"/>
        <v>0</v>
      </c>
    </row>
    <row r="75" spans="1:7" s="29" customFormat="1" ht="30" customHeight="1" x14ac:dyDescent="0.35">
      <c r="A75" s="21">
        <v>57</v>
      </c>
      <c r="B75" s="18" t="s">
        <v>81</v>
      </c>
      <c r="C75" s="19" t="s">
        <v>48</v>
      </c>
      <c r="D75" s="23" t="s">
        <v>71</v>
      </c>
      <c r="E75" s="25">
        <v>0</v>
      </c>
      <c r="F75" s="53">
        <v>30</v>
      </c>
      <c r="G75" s="60">
        <f t="shared" si="2"/>
        <v>0</v>
      </c>
    </row>
    <row r="76" spans="1:7" s="29" customFormat="1" ht="16.5" customHeight="1" x14ac:dyDescent="0.35">
      <c r="A76" s="21">
        <v>58</v>
      </c>
      <c r="B76" s="18" t="s">
        <v>81</v>
      </c>
      <c r="C76" s="19" t="s">
        <v>49</v>
      </c>
      <c r="D76" s="23" t="s">
        <v>71</v>
      </c>
      <c r="E76" s="25">
        <v>56</v>
      </c>
      <c r="F76" s="53"/>
      <c r="G76" s="60">
        <f t="shared" si="2"/>
        <v>0</v>
      </c>
    </row>
    <row r="77" spans="1:7" s="29" customFormat="1" ht="30" customHeight="1" x14ac:dyDescent="0.35">
      <c r="A77" s="21">
        <v>59</v>
      </c>
      <c r="B77" s="18" t="s">
        <v>81</v>
      </c>
      <c r="C77" s="19" t="s">
        <v>50</v>
      </c>
      <c r="D77" s="23" t="s">
        <v>71</v>
      </c>
      <c r="E77" s="25">
        <v>0</v>
      </c>
      <c r="F77" s="53"/>
      <c r="G77" s="60">
        <f t="shared" si="2"/>
        <v>0</v>
      </c>
    </row>
    <row r="78" spans="1:7" s="29" customFormat="1" ht="16.5" customHeight="1" x14ac:dyDescent="0.35">
      <c r="A78" s="21">
        <v>60</v>
      </c>
      <c r="B78" s="18" t="s">
        <v>81</v>
      </c>
      <c r="C78" s="19" t="s">
        <v>51</v>
      </c>
      <c r="D78" s="23" t="s">
        <v>71</v>
      </c>
      <c r="E78" s="25">
        <v>75</v>
      </c>
      <c r="F78" s="53">
        <v>30</v>
      </c>
      <c r="G78" s="60">
        <f t="shared" si="2"/>
        <v>2250</v>
      </c>
    </row>
    <row r="79" spans="1:7" s="29" customFormat="1" ht="16.5" customHeight="1" x14ac:dyDescent="0.35">
      <c r="A79" s="21">
        <v>61</v>
      </c>
      <c r="B79" s="18" t="s">
        <v>81</v>
      </c>
      <c r="C79" s="19" t="s">
        <v>52</v>
      </c>
      <c r="D79" s="34" t="s">
        <v>71</v>
      </c>
      <c r="E79" s="25">
        <v>442</v>
      </c>
      <c r="F79" s="53">
        <v>6.7</v>
      </c>
      <c r="G79" s="60">
        <f t="shared" si="2"/>
        <v>2961.4</v>
      </c>
    </row>
    <row r="80" spans="1:7" s="29" customFormat="1" ht="16.5" customHeight="1" x14ac:dyDescent="0.35">
      <c r="A80" s="21">
        <v>62</v>
      </c>
      <c r="B80" s="18" t="s">
        <v>81</v>
      </c>
      <c r="C80" s="19" t="s">
        <v>53</v>
      </c>
      <c r="D80" s="34" t="s">
        <v>71</v>
      </c>
      <c r="E80" s="25">
        <v>0</v>
      </c>
      <c r="F80" s="53">
        <v>80</v>
      </c>
      <c r="G80" s="60">
        <f t="shared" si="2"/>
        <v>0</v>
      </c>
    </row>
    <row r="81" spans="1:7" s="29" customFormat="1" ht="16.5" customHeight="1" x14ac:dyDescent="0.35">
      <c r="A81" s="81" t="s">
        <v>105</v>
      </c>
      <c r="B81" s="81"/>
      <c r="C81" s="81"/>
      <c r="D81" s="81"/>
      <c r="E81" s="81"/>
      <c r="F81" s="81"/>
      <c r="G81" s="59">
        <f>SUM(G39:G80)</f>
        <v>144999.1</v>
      </c>
    </row>
    <row r="82" spans="1:7" s="29" customFormat="1" ht="16.5" customHeight="1" x14ac:dyDescent="0.2">
      <c r="A82" s="82" t="s">
        <v>75</v>
      </c>
      <c r="B82" s="82"/>
      <c r="C82" s="82"/>
      <c r="D82" s="82"/>
      <c r="E82" s="82"/>
      <c r="F82" s="82"/>
      <c r="G82" s="82"/>
    </row>
    <row r="83" spans="1:7" s="29" customFormat="1" ht="16.5" customHeight="1" x14ac:dyDescent="0.2">
      <c r="A83" s="100" t="s">
        <v>85</v>
      </c>
      <c r="B83" s="100"/>
      <c r="C83" s="100"/>
      <c r="D83" s="100"/>
      <c r="E83" s="100"/>
      <c r="F83" s="100"/>
      <c r="G83" s="100"/>
    </row>
    <row r="84" spans="1:7" s="29" customFormat="1" ht="16.5" customHeight="1" x14ac:dyDescent="0.2">
      <c r="A84" s="82" t="s">
        <v>76</v>
      </c>
      <c r="B84" s="82"/>
      <c r="C84" s="82"/>
      <c r="D84" s="82"/>
      <c r="E84" s="82"/>
      <c r="F84" s="82"/>
      <c r="G84" s="82"/>
    </row>
    <row r="85" spans="1:7" s="29" customFormat="1" ht="16.5" customHeight="1" x14ac:dyDescent="0.35">
      <c r="A85" s="21">
        <v>63</v>
      </c>
      <c r="B85" s="18" t="s">
        <v>81</v>
      </c>
      <c r="C85" s="19" t="s">
        <v>54</v>
      </c>
      <c r="D85" s="21" t="s">
        <v>70</v>
      </c>
      <c r="E85" s="25">
        <v>3</v>
      </c>
      <c r="F85" s="53">
        <v>120</v>
      </c>
      <c r="G85" s="60">
        <f>E85*F85</f>
        <v>360</v>
      </c>
    </row>
    <row r="86" spans="1:7" s="29" customFormat="1" ht="16.5" customHeight="1" x14ac:dyDescent="0.35">
      <c r="A86" s="21">
        <v>64</v>
      </c>
      <c r="B86" s="18" t="s">
        <v>81</v>
      </c>
      <c r="C86" s="19" t="s">
        <v>55</v>
      </c>
      <c r="D86" s="21" t="s">
        <v>70</v>
      </c>
      <c r="E86" s="25">
        <v>0</v>
      </c>
      <c r="F86" s="53">
        <v>50</v>
      </c>
      <c r="G86" s="60">
        <f t="shared" ref="G86:G90" si="3">E86*F86</f>
        <v>0</v>
      </c>
    </row>
    <row r="87" spans="1:7" s="29" customFormat="1" ht="16.5" customHeight="1" x14ac:dyDescent="0.35">
      <c r="A87" s="21">
        <v>65</v>
      </c>
      <c r="B87" s="18" t="s">
        <v>81</v>
      </c>
      <c r="C87" s="19" t="s">
        <v>56</v>
      </c>
      <c r="D87" s="23" t="s">
        <v>71</v>
      </c>
      <c r="E87" s="25">
        <v>0</v>
      </c>
      <c r="F87" s="53">
        <v>7.5</v>
      </c>
      <c r="G87" s="60">
        <f t="shared" si="3"/>
        <v>0</v>
      </c>
    </row>
    <row r="88" spans="1:7" s="29" customFormat="1" ht="16.5" customHeight="1" x14ac:dyDescent="0.35">
      <c r="A88" s="21">
        <v>66</v>
      </c>
      <c r="B88" s="18" t="s">
        <v>81</v>
      </c>
      <c r="C88" s="19" t="s">
        <v>57</v>
      </c>
      <c r="D88" s="23" t="s">
        <v>71</v>
      </c>
      <c r="E88" s="25">
        <v>0</v>
      </c>
      <c r="F88" s="53">
        <v>16.3</v>
      </c>
      <c r="G88" s="60">
        <f t="shared" si="3"/>
        <v>0</v>
      </c>
    </row>
    <row r="89" spans="1:7" s="29" customFormat="1" ht="16.5" customHeight="1" x14ac:dyDescent="0.35">
      <c r="A89" s="21">
        <v>67</v>
      </c>
      <c r="B89" s="18" t="s">
        <v>81</v>
      </c>
      <c r="C89" s="19" t="s">
        <v>58</v>
      </c>
      <c r="D89" s="23" t="s">
        <v>3</v>
      </c>
      <c r="E89" s="25">
        <v>10</v>
      </c>
      <c r="F89" s="53">
        <v>20</v>
      </c>
      <c r="G89" s="60">
        <f t="shared" si="3"/>
        <v>200</v>
      </c>
    </row>
    <row r="90" spans="1:7" s="29" customFormat="1" ht="16.5" customHeight="1" x14ac:dyDescent="0.35">
      <c r="A90" s="21">
        <v>68</v>
      </c>
      <c r="B90" s="18" t="s">
        <v>81</v>
      </c>
      <c r="C90" s="28" t="s">
        <v>59</v>
      </c>
      <c r="D90" s="23" t="s">
        <v>77</v>
      </c>
      <c r="E90" s="25">
        <v>1</v>
      </c>
      <c r="F90" s="53">
        <v>2000</v>
      </c>
      <c r="G90" s="60">
        <f t="shared" si="3"/>
        <v>2000</v>
      </c>
    </row>
    <row r="91" spans="1:7" s="29" customFormat="1" ht="16.5" customHeight="1" x14ac:dyDescent="0.35">
      <c r="A91" s="81" t="s">
        <v>106</v>
      </c>
      <c r="B91" s="81"/>
      <c r="C91" s="81"/>
      <c r="D91" s="81"/>
      <c r="E91" s="81"/>
      <c r="F91" s="81"/>
      <c r="G91" s="59">
        <f>SUM(G85:G90)</f>
        <v>2560</v>
      </c>
    </row>
    <row r="92" spans="1:7" s="29" customFormat="1" ht="16.5" customHeight="1" x14ac:dyDescent="0.2">
      <c r="A92" s="82" t="s">
        <v>78</v>
      </c>
      <c r="B92" s="82"/>
      <c r="C92" s="82"/>
      <c r="D92" s="82"/>
      <c r="E92" s="82"/>
      <c r="F92" s="82"/>
      <c r="G92" s="82"/>
    </row>
    <row r="93" spans="1:7" s="29" customFormat="1" ht="16.5" customHeight="1" x14ac:dyDescent="0.35">
      <c r="A93" s="83" t="s">
        <v>96</v>
      </c>
      <c r="B93" s="83"/>
      <c r="C93" s="83"/>
      <c r="D93" s="83"/>
      <c r="E93" s="83"/>
      <c r="F93" s="83"/>
      <c r="G93" s="83"/>
    </row>
    <row r="94" spans="1:7" s="29" customFormat="1" ht="16.5" customHeight="1" x14ac:dyDescent="0.2">
      <c r="A94" s="86" t="s">
        <v>89</v>
      </c>
      <c r="B94" s="86"/>
      <c r="C94" s="86"/>
      <c r="D94" s="86"/>
      <c r="E94" s="86"/>
      <c r="F94" s="86"/>
      <c r="G94" s="86"/>
    </row>
    <row r="95" spans="1:7" s="29" customFormat="1" ht="16.5" customHeight="1" x14ac:dyDescent="0.2">
      <c r="A95" s="87" t="s">
        <v>90</v>
      </c>
      <c r="B95" s="87"/>
      <c r="C95" s="87"/>
      <c r="D95" s="87"/>
      <c r="E95" s="87"/>
      <c r="F95" s="87"/>
      <c r="G95" s="87"/>
    </row>
    <row r="96" spans="1:7" s="29" customFormat="1" ht="16.5" customHeight="1" x14ac:dyDescent="0.2">
      <c r="A96" s="87" t="s">
        <v>91</v>
      </c>
      <c r="B96" s="87"/>
      <c r="C96" s="87"/>
      <c r="D96" s="87"/>
      <c r="E96" s="87"/>
      <c r="F96" s="87"/>
      <c r="G96" s="87"/>
    </row>
    <row r="97" spans="1:7" s="29" customFormat="1" ht="16.5" customHeight="1" x14ac:dyDescent="0.2">
      <c r="A97" s="87" t="s">
        <v>92</v>
      </c>
      <c r="B97" s="87"/>
      <c r="C97" s="87"/>
      <c r="D97" s="87"/>
      <c r="E97" s="87"/>
      <c r="F97" s="87"/>
      <c r="G97" s="87"/>
    </row>
    <row r="98" spans="1:7" s="29" customFormat="1" ht="16.5" customHeight="1" x14ac:dyDescent="0.2">
      <c r="A98" s="88" t="s">
        <v>79</v>
      </c>
      <c r="B98" s="88"/>
      <c r="C98" s="88"/>
      <c r="D98" s="88"/>
      <c r="E98" s="88"/>
      <c r="F98" s="88"/>
      <c r="G98" s="88"/>
    </row>
    <row r="99" spans="1:7" s="29" customFormat="1" ht="16.5" customHeight="1" x14ac:dyDescent="0.35">
      <c r="A99" s="49">
        <v>69</v>
      </c>
      <c r="B99" s="50" t="s">
        <v>81</v>
      </c>
      <c r="C99" s="54" t="s">
        <v>60</v>
      </c>
      <c r="D99" s="51" t="s">
        <v>71</v>
      </c>
      <c r="E99" s="55">
        <v>1574</v>
      </c>
      <c r="F99" s="53">
        <v>1.6</v>
      </c>
      <c r="G99" s="60">
        <f>E99*F99</f>
        <v>2518.4</v>
      </c>
    </row>
    <row r="100" spans="1:7" s="29" customFormat="1" ht="16.5" customHeight="1" x14ac:dyDescent="0.2">
      <c r="A100" s="89" t="s">
        <v>135</v>
      </c>
      <c r="B100" s="90"/>
      <c r="C100" s="90"/>
      <c r="D100" s="90"/>
      <c r="E100" s="90"/>
      <c r="F100" s="90"/>
      <c r="G100" s="91"/>
    </row>
    <row r="101" spans="1:7" s="29" customFormat="1" ht="16.5" customHeight="1" x14ac:dyDescent="0.2">
      <c r="A101" s="86" t="s">
        <v>93</v>
      </c>
      <c r="B101" s="86"/>
      <c r="C101" s="86"/>
      <c r="D101" s="86"/>
      <c r="E101" s="86"/>
      <c r="F101" s="86"/>
      <c r="G101" s="86"/>
    </row>
    <row r="102" spans="1:7" s="29" customFormat="1" ht="16.5" customHeight="1" x14ac:dyDescent="0.2">
      <c r="A102" s="86" t="s">
        <v>94</v>
      </c>
      <c r="B102" s="86"/>
      <c r="C102" s="86"/>
      <c r="D102" s="86"/>
      <c r="E102" s="86"/>
      <c r="F102" s="86"/>
      <c r="G102" s="86"/>
    </row>
    <row r="103" spans="1:7" s="29" customFormat="1" ht="16.5" customHeight="1" x14ac:dyDescent="0.35">
      <c r="A103" s="35">
        <v>73</v>
      </c>
      <c r="B103" s="18" t="s">
        <v>81</v>
      </c>
      <c r="C103" s="36" t="s">
        <v>61</v>
      </c>
      <c r="D103" s="35" t="s">
        <v>70</v>
      </c>
      <c r="E103" s="37">
        <v>0</v>
      </c>
      <c r="F103" s="53">
        <v>2500</v>
      </c>
      <c r="G103" s="60">
        <f>E103*F103</f>
        <v>0</v>
      </c>
    </row>
    <row r="104" spans="1:7" s="29" customFormat="1" ht="16.5" customHeight="1" x14ac:dyDescent="0.35">
      <c r="A104" s="35">
        <v>74</v>
      </c>
      <c r="B104" s="18" t="s">
        <v>81</v>
      </c>
      <c r="C104" s="36" t="s">
        <v>62</v>
      </c>
      <c r="D104" s="35" t="s">
        <v>3</v>
      </c>
      <c r="E104" s="37">
        <v>14</v>
      </c>
      <c r="F104" s="53">
        <v>45</v>
      </c>
      <c r="G104" s="60">
        <f t="shared" ref="G104:G105" si="4">E104*F104</f>
        <v>630</v>
      </c>
    </row>
    <row r="105" spans="1:7" s="29" customFormat="1" ht="16.5" customHeight="1" x14ac:dyDescent="0.35">
      <c r="A105" s="35">
        <v>75</v>
      </c>
      <c r="B105" s="18" t="s">
        <v>81</v>
      </c>
      <c r="C105" s="36" t="s">
        <v>63</v>
      </c>
      <c r="D105" s="35" t="s">
        <v>3</v>
      </c>
      <c r="E105" s="37">
        <v>0</v>
      </c>
      <c r="F105" s="53">
        <v>40</v>
      </c>
      <c r="G105" s="60">
        <f t="shared" si="4"/>
        <v>0</v>
      </c>
    </row>
    <row r="106" spans="1:7" s="29" customFormat="1" ht="16.5" customHeight="1" x14ac:dyDescent="0.2">
      <c r="A106" s="84" t="s">
        <v>95</v>
      </c>
      <c r="B106" s="84"/>
      <c r="C106" s="84"/>
      <c r="D106" s="84"/>
      <c r="E106" s="84"/>
      <c r="F106" s="84"/>
      <c r="G106" s="84"/>
    </row>
    <row r="107" spans="1:7" s="16" customFormat="1" ht="16.5" customHeight="1" x14ac:dyDescent="0.35">
      <c r="A107" s="85" t="s">
        <v>107</v>
      </c>
      <c r="B107" s="85"/>
      <c r="C107" s="85"/>
      <c r="D107" s="85"/>
      <c r="E107" s="85"/>
      <c r="F107" s="85"/>
      <c r="G107" s="58">
        <f>SUM(G99:G100)+SUM(G103:G105)</f>
        <v>3148.4</v>
      </c>
    </row>
    <row r="108" spans="1:7" s="16" customFormat="1" ht="16.5" customHeight="1" x14ac:dyDescent="0.25">
      <c r="A108" s="88" t="s">
        <v>136</v>
      </c>
      <c r="B108" s="88"/>
      <c r="C108" s="88"/>
      <c r="D108" s="88"/>
      <c r="E108" s="88"/>
      <c r="F108" s="88"/>
      <c r="G108" s="88"/>
    </row>
    <row r="109" spans="1:7" s="16" customFormat="1" ht="16.5" customHeight="1" x14ac:dyDescent="0.35">
      <c r="A109" s="35">
        <v>76</v>
      </c>
      <c r="B109" s="77" t="s">
        <v>81</v>
      </c>
      <c r="C109" s="78" t="s">
        <v>138</v>
      </c>
      <c r="D109" s="23" t="s">
        <v>137</v>
      </c>
      <c r="E109" s="21">
        <v>1</v>
      </c>
      <c r="F109" s="53">
        <v>0</v>
      </c>
      <c r="G109" s="59">
        <f>E109*F109</f>
        <v>0</v>
      </c>
    </row>
    <row r="111" spans="1:7" x14ac:dyDescent="0.35">
      <c r="E111" s="80" t="s">
        <v>109</v>
      </c>
      <c r="F111" s="80"/>
      <c r="G111" s="59">
        <f>G25+G46+G56+G81+G91+G107+G109</f>
        <v>223013.6</v>
      </c>
    </row>
    <row r="112" spans="1:7" x14ac:dyDescent="0.35">
      <c r="E112" s="80" t="s">
        <v>108</v>
      </c>
      <c r="F112" s="80"/>
      <c r="G112" s="59">
        <f>0.2*G111</f>
        <v>44602.720000000001</v>
      </c>
    </row>
    <row r="113" spans="1:7" x14ac:dyDescent="0.35">
      <c r="E113" s="80" t="s">
        <v>110</v>
      </c>
      <c r="F113" s="80"/>
      <c r="G113" s="59">
        <f>G111+G112</f>
        <v>267616.32</v>
      </c>
    </row>
    <row r="115" spans="1:7" x14ac:dyDescent="0.35">
      <c r="A115" s="10" t="s">
        <v>126</v>
      </c>
    </row>
    <row r="116" spans="1:7" x14ac:dyDescent="0.35">
      <c r="A116" s="10" t="s">
        <v>127</v>
      </c>
    </row>
  </sheetData>
  <mergeCells count="31">
    <mergeCell ref="A101:G101"/>
    <mergeCell ref="A102:G102"/>
    <mergeCell ref="A106:G106"/>
    <mergeCell ref="A1:E1"/>
    <mergeCell ref="A2:E2"/>
    <mergeCell ref="A3:E3"/>
    <mergeCell ref="A13:G13"/>
    <mergeCell ref="A25:F25"/>
    <mergeCell ref="A26:G26"/>
    <mergeCell ref="A46:F46"/>
    <mergeCell ref="A47:G47"/>
    <mergeCell ref="A81:F81"/>
    <mergeCell ref="A56:F56"/>
    <mergeCell ref="A57:G57"/>
    <mergeCell ref="A82:G82"/>
    <mergeCell ref="A100:G100"/>
    <mergeCell ref="A94:G94"/>
    <mergeCell ref="A95:G95"/>
    <mergeCell ref="A96:G96"/>
    <mergeCell ref="A97:G97"/>
    <mergeCell ref="A98:G98"/>
    <mergeCell ref="A83:G83"/>
    <mergeCell ref="A84:G84"/>
    <mergeCell ref="A91:F91"/>
    <mergeCell ref="A92:G92"/>
    <mergeCell ref="A93:G93"/>
    <mergeCell ref="A108:G108"/>
    <mergeCell ref="A107:F107"/>
    <mergeCell ref="E111:F111"/>
    <mergeCell ref="E112:F112"/>
    <mergeCell ref="E113:F113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Footer>&amp;R&amp;"Trebuchet MS,Regular"&amp;9&amp;P/&amp;N</oddFooter>
  </headerFooter>
  <rowBreaks count="2" manualBreakCount="2">
    <brk id="56" max="6" man="1"/>
    <brk id="9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opLeftCell="A58" zoomScaleNormal="100" zoomScaleSheetLayoutView="100" workbookViewId="0">
      <selection activeCell="C74" sqref="C74"/>
    </sheetView>
  </sheetViews>
  <sheetFormatPr defaultRowHeight="16.5" x14ac:dyDescent="0.35"/>
  <cols>
    <col min="1" max="1" width="4.85546875" style="10" customWidth="1"/>
    <col min="2" max="2" width="7.140625" style="38" customWidth="1"/>
    <col min="3" max="3" width="57.85546875" style="39" customWidth="1"/>
    <col min="4" max="4" width="9.85546875" style="40" customWidth="1"/>
    <col min="5" max="5" width="9.140625" style="41"/>
    <col min="6" max="7" width="9.140625" style="10"/>
    <col min="8" max="16384" width="9.140625" style="11"/>
  </cols>
  <sheetData>
    <row r="1" spans="1:7" ht="16.5" customHeight="1" x14ac:dyDescent="0.35">
      <c r="A1" s="92" t="s">
        <v>87</v>
      </c>
      <c r="B1" s="92"/>
      <c r="C1" s="92"/>
      <c r="D1" s="92"/>
      <c r="E1" s="92"/>
    </row>
    <row r="2" spans="1:7" ht="16.5" customHeight="1" x14ac:dyDescent="0.35">
      <c r="A2" s="92" t="s">
        <v>4</v>
      </c>
      <c r="B2" s="92"/>
      <c r="C2" s="92"/>
      <c r="D2" s="92"/>
      <c r="E2" s="92"/>
    </row>
    <row r="3" spans="1:7" ht="16.5" customHeight="1" x14ac:dyDescent="0.35">
      <c r="A3" s="93"/>
      <c r="B3" s="93"/>
      <c r="C3" s="93"/>
      <c r="D3" s="93"/>
      <c r="E3" s="93"/>
    </row>
    <row r="4" spans="1:7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7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7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7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7" ht="16.5" customHeight="1" x14ac:dyDescent="0.35">
      <c r="A8" s="2" t="str">
        <f>'[1]kopsavilkums 1'!A8</f>
        <v>Pasūtījuma Nr. VND/4-22/16/44</v>
      </c>
      <c r="B8" s="42"/>
      <c r="C8" s="42"/>
      <c r="D8" s="1"/>
      <c r="E8" s="3"/>
    </row>
    <row r="9" spans="1:7" ht="16.5" customHeight="1" x14ac:dyDescent="0.35">
      <c r="A9" s="4"/>
      <c r="B9" s="5"/>
      <c r="C9" s="6"/>
      <c r="D9" s="7"/>
      <c r="E9" s="8"/>
    </row>
    <row r="10" spans="1:7" ht="16.5" customHeight="1" x14ac:dyDescent="0.35">
      <c r="A10" s="4"/>
      <c r="B10" s="5"/>
      <c r="C10" s="6"/>
      <c r="D10" s="7"/>
      <c r="E10" s="8"/>
    </row>
    <row r="11" spans="1:7" ht="16.5" customHeight="1" x14ac:dyDescent="0.35">
      <c r="A11" s="9"/>
      <c r="B11" s="5"/>
      <c r="C11" s="6"/>
      <c r="D11" s="7"/>
      <c r="E11" s="8"/>
    </row>
    <row r="12" spans="1:7" s="16" customFormat="1" ht="30" customHeight="1" x14ac:dyDescent="0.25">
      <c r="A12" s="12" t="s">
        <v>64</v>
      </c>
      <c r="B12" s="13" t="s">
        <v>65</v>
      </c>
      <c r="C12" s="14" t="s">
        <v>66</v>
      </c>
      <c r="D12" s="14" t="s">
        <v>1</v>
      </c>
      <c r="E12" s="15" t="s">
        <v>2</v>
      </c>
      <c r="F12" s="46" t="s">
        <v>100</v>
      </c>
      <c r="G12" s="47" t="s">
        <v>101</v>
      </c>
    </row>
    <row r="13" spans="1:7" s="16" customFormat="1" ht="16.5" customHeight="1" x14ac:dyDescent="0.25">
      <c r="A13" s="82" t="s">
        <v>67</v>
      </c>
      <c r="B13" s="82"/>
      <c r="C13" s="82"/>
      <c r="D13" s="82"/>
      <c r="E13" s="82"/>
      <c r="F13" s="82"/>
      <c r="G13" s="82"/>
    </row>
    <row r="14" spans="1:7" s="16" customFormat="1" ht="16.5" customHeight="1" x14ac:dyDescent="0.35">
      <c r="A14" s="17">
        <v>1</v>
      </c>
      <c r="B14" s="18" t="s">
        <v>81</v>
      </c>
      <c r="C14" s="19" t="s">
        <v>25</v>
      </c>
      <c r="D14" s="17"/>
      <c r="E14" s="20"/>
      <c r="F14" s="48"/>
      <c r="G14" s="48"/>
    </row>
    <row r="15" spans="1:7" s="16" customFormat="1" ht="16.5" customHeight="1" x14ac:dyDescent="0.35">
      <c r="A15" s="17">
        <v>2</v>
      </c>
      <c r="B15" s="18" t="s">
        <v>81</v>
      </c>
      <c r="C15" s="19" t="s">
        <v>26</v>
      </c>
      <c r="D15" s="17"/>
      <c r="E15" s="20"/>
      <c r="F15" s="48"/>
      <c r="G15" s="48"/>
    </row>
    <row r="16" spans="1:7" s="16" customFormat="1" ht="16.5" customHeight="1" x14ac:dyDescent="0.35">
      <c r="A16" s="17">
        <v>3</v>
      </c>
      <c r="B16" s="18" t="s">
        <v>81</v>
      </c>
      <c r="C16" s="19" t="s">
        <v>27</v>
      </c>
      <c r="D16" s="17"/>
      <c r="E16" s="20"/>
      <c r="F16" s="48"/>
      <c r="G16" s="48"/>
    </row>
    <row r="17" spans="1:7" s="16" customFormat="1" ht="16.5" customHeight="1" x14ac:dyDescent="0.35">
      <c r="A17" s="17">
        <v>4</v>
      </c>
      <c r="B17" s="18" t="s">
        <v>81</v>
      </c>
      <c r="C17" s="19" t="s">
        <v>28</v>
      </c>
      <c r="D17" s="17"/>
      <c r="E17" s="20"/>
      <c r="F17" s="48"/>
      <c r="G17" s="48"/>
    </row>
    <row r="18" spans="1:7" s="16" customFormat="1" ht="16.5" customHeight="1" x14ac:dyDescent="0.35">
      <c r="A18" s="17">
        <v>5</v>
      </c>
      <c r="B18" s="18" t="s">
        <v>81</v>
      </c>
      <c r="C18" s="19" t="s">
        <v>29</v>
      </c>
      <c r="D18" s="17"/>
      <c r="E18" s="20"/>
      <c r="F18" s="48"/>
      <c r="G18" s="48"/>
    </row>
    <row r="19" spans="1:7" s="16" customFormat="1" ht="16.5" customHeight="1" x14ac:dyDescent="0.35">
      <c r="A19" s="17">
        <v>6</v>
      </c>
      <c r="B19" s="18" t="s">
        <v>81</v>
      </c>
      <c r="C19" s="19" t="s">
        <v>7</v>
      </c>
      <c r="D19" s="17"/>
      <c r="E19" s="20"/>
      <c r="F19" s="48"/>
      <c r="G19" s="48"/>
    </row>
    <row r="20" spans="1:7" s="16" customFormat="1" ht="16.5" customHeight="1" x14ac:dyDescent="0.35">
      <c r="A20" s="17">
        <v>7</v>
      </c>
      <c r="B20" s="18" t="s">
        <v>81</v>
      </c>
      <c r="C20" s="19" t="s">
        <v>30</v>
      </c>
      <c r="D20" s="17"/>
      <c r="E20" s="20"/>
      <c r="F20" s="48"/>
      <c r="G20" s="48"/>
    </row>
    <row r="21" spans="1:7" s="16" customFormat="1" ht="16.5" customHeight="1" x14ac:dyDescent="0.35">
      <c r="A21" s="17">
        <v>8</v>
      </c>
      <c r="B21" s="18" t="s">
        <v>81</v>
      </c>
      <c r="C21" s="19" t="s">
        <v>31</v>
      </c>
      <c r="D21" s="17"/>
      <c r="E21" s="20"/>
      <c r="F21" s="48"/>
      <c r="G21" s="48"/>
    </row>
    <row r="22" spans="1:7" s="16" customFormat="1" ht="16.5" customHeight="1" x14ac:dyDescent="0.35">
      <c r="A22" s="17">
        <v>9</v>
      </c>
      <c r="B22" s="18" t="s">
        <v>81</v>
      </c>
      <c r="C22" s="19" t="s">
        <v>32</v>
      </c>
      <c r="D22" s="17"/>
      <c r="E22" s="20"/>
      <c r="F22" s="48"/>
      <c r="G22" s="48"/>
    </row>
    <row r="23" spans="1:7" s="16" customFormat="1" ht="16.5" customHeight="1" x14ac:dyDescent="0.35">
      <c r="A23" s="17">
        <v>10</v>
      </c>
      <c r="B23" s="18" t="s">
        <v>81</v>
      </c>
      <c r="C23" s="19" t="s">
        <v>8</v>
      </c>
      <c r="D23" s="17"/>
      <c r="E23" s="20"/>
      <c r="F23" s="48"/>
      <c r="G23" s="48"/>
    </row>
    <row r="24" spans="1:7" s="16" customFormat="1" ht="16.5" customHeight="1" x14ac:dyDescent="0.35">
      <c r="A24" s="17">
        <v>11</v>
      </c>
      <c r="B24" s="18" t="s">
        <v>81</v>
      </c>
      <c r="C24" s="19" t="s">
        <v>6</v>
      </c>
      <c r="D24" s="17"/>
      <c r="E24" s="22"/>
      <c r="F24" s="48"/>
      <c r="G24" s="48"/>
    </row>
    <row r="25" spans="1:7" s="16" customFormat="1" ht="16.5" customHeight="1" x14ac:dyDescent="0.35">
      <c r="A25" s="85" t="s">
        <v>102</v>
      </c>
      <c r="B25" s="85"/>
      <c r="C25" s="85"/>
      <c r="D25" s="85"/>
      <c r="E25" s="85"/>
      <c r="F25" s="85"/>
      <c r="G25" s="59">
        <v>10000</v>
      </c>
    </row>
    <row r="26" spans="1:7" s="16" customFormat="1" ht="16.5" customHeight="1" x14ac:dyDescent="0.25">
      <c r="A26" s="82" t="s">
        <v>69</v>
      </c>
      <c r="B26" s="82"/>
      <c r="C26" s="82"/>
      <c r="D26" s="82"/>
      <c r="E26" s="82"/>
      <c r="F26" s="82"/>
      <c r="G26" s="82"/>
    </row>
    <row r="27" spans="1:7" s="16" customFormat="1" ht="16.5" customHeight="1" x14ac:dyDescent="0.35">
      <c r="A27" s="17">
        <v>13</v>
      </c>
      <c r="B27" s="18" t="s">
        <v>81</v>
      </c>
      <c r="C27" s="19" t="s">
        <v>11</v>
      </c>
      <c r="D27" s="23" t="s">
        <v>70</v>
      </c>
      <c r="E27" s="25">
        <v>0</v>
      </c>
      <c r="F27" s="53">
        <v>50</v>
      </c>
      <c r="G27" s="60">
        <f t="shared" ref="G27:G45" si="0">E27*F27</f>
        <v>0</v>
      </c>
    </row>
    <row r="28" spans="1:7" s="16" customFormat="1" ht="16.5" customHeight="1" x14ac:dyDescent="0.35">
      <c r="A28" s="17">
        <v>14</v>
      </c>
      <c r="B28" s="18" t="s">
        <v>81</v>
      </c>
      <c r="C28" s="19" t="s">
        <v>12</v>
      </c>
      <c r="D28" s="21" t="s">
        <v>70</v>
      </c>
      <c r="E28" s="25">
        <v>0</v>
      </c>
      <c r="F28" s="53">
        <v>70</v>
      </c>
      <c r="G28" s="60">
        <f t="shared" si="0"/>
        <v>0</v>
      </c>
    </row>
    <row r="29" spans="1:7" s="16" customFormat="1" ht="16.5" customHeight="1" x14ac:dyDescent="0.35">
      <c r="A29" s="17">
        <v>15</v>
      </c>
      <c r="B29" s="18" t="s">
        <v>81</v>
      </c>
      <c r="C29" s="19" t="s">
        <v>13</v>
      </c>
      <c r="D29" s="21" t="s">
        <v>70</v>
      </c>
      <c r="E29" s="25">
        <v>0</v>
      </c>
      <c r="F29" s="53">
        <v>5</v>
      </c>
      <c r="G29" s="60">
        <f t="shared" si="0"/>
        <v>0</v>
      </c>
    </row>
    <row r="30" spans="1:7" s="16" customFormat="1" ht="16.5" customHeight="1" x14ac:dyDescent="0.35">
      <c r="A30" s="17">
        <v>16</v>
      </c>
      <c r="B30" s="18" t="s">
        <v>81</v>
      </c>
      <c r="C30" s="19" t="s">
        <v>14</v>
      </c>
      <c r="D30" s="21" t="s">
        <v>70</v>
      </c>
      <c r="E30" s="25">
        <v>0</v>
      </c>
      <c r="F30" s="53">
        <v>10</v>
      </c>
      <c r="G30" s="60">
        <f t="shared" si="0"/>
        <v>0</v>
      </c>
    </row>
    <row r="31" spans="1:7" s="16" customFormat="1" ht="16.5" customHeight="1" x14ac:dyDescent="0.35">
      <c r="A31" s="17">
        <v>17</v>
      </c>
      <c r="B31" s="18" t="s">
        <v>81</v>
      </c>
      <c r="C31" s="19" t="s">
        <v>15</v>
      </c>
      <c r="D31" s="23" t="s">
        <v>71</v>
      </c>
      <c r="E31" s="25">
        <v>0</v>
      </c>
      <c r="F31" s="53">
        <v>0.5</v>
      </c>
      <c r="G31" s="60">
        <f t="shared" si="0"/>
        <v>0</v>
      </c>
    </row>
    <row r="32" spans="1:7" s="16" customFormat="1" ht="16.5" customHeight="1" x14ac:dyDescent="0.35">
      <c r="A32" s="17">
        <v>18</v>
      </c>
      <c r="B32" s="18" t="s">
        <v>81</v>
      </c>
      <c r="C32" s="43" t="s">
        <v>119</v>
      </c>
      <c r="D32" s="21" t="s">
        <v>70</v>
      </c>
      <c r="E32" s="25">
        <v>0</v>
      </c>
      <c r="F32" s="53">
        <v>11.5</v>
      </c>
      <c r="G32" s="60">
        <f t="shared" si="0"/>
        <v>0</v>
      </c>
    </row>
    <row r="33" spans="1:7" s="16" customFormat="1" ht="16.5" customHeight="1" x14ac:dyDescent="0.35">
      <c r="A33" s="17">
        <v>19</v>
      </c>
      <c r="B33" s="18" t="s">
        <v>81</v>
      </c>
      <c r="C33" s="19" t="s">
        <v>16</v>
      </c>
      <c r="D33" s="21" t="s">
        <v>70</v>
      </c>
      <c r="E33" s="25">
        <v>0</v>
      </c>
      <c r="F33" s="53">
        <v>15</v>
      </c>
      <c r="G33" s="60">
        <f t="shared" si="0"/>
        <v>0</v>
      </c>
    </row>
    <row r="34" spans="1:7" s="16" customFormat="1" ht="16.5" customHeight="1" x14ac:dyDescent="0.35">
      <c r="A34" s="17">
        <v>20</v>
      </c>
      <c r="B34" s="18" t="s">
        <v>81</v>
      </c>
      <c r="C34" s="19" t="s">
        <v>17</v>
      </c>
      <c r="D34" s="21" t="s">
        <v>70</v>
      </c>
      <c r="E34" s="25">
        <v>0</v>
      </c>
      <c r="F34" s="53">
        <v>8</v>
      </c>
      <c r="G34" s="60">
        <f t="shared" si="0"/>
        <v>0</v>
      </c>
    </row>
    <row r="35" spans="1:7" s="16" customFormat="1" ht="30" customHeight="1" x14ac:dyDescent="0.35">
      <c r="A35" s="17">
        <v>21</v>
      </c>
      <c r="B35" s="18" t="s">
        <v>81</v>
      </c>
      <c r="C35" s="19" t="s">
        <v>18</v>
      </c>
      <c r="D35" s="21" t="s">
        <v>70</v>
      </c>
      <c r="E35" s="25">
        <v>0</v>
      </c>
      <c r="F35" s="53">
        <v>900</v>
      </c>
      <c r="G35" s="60">
        <f t="shared" si="0"/>
        <v>0</v>
      </c>
    </row>
    <row r="36" spans="1:7" s="16" customFormat="1" ht="16.5" customHeight="1" x14ac:dyDescent="0.35">
      <c r="A36" s="17">
        <v>22</v>
      </c>
      <c r="B36" s="18" t="s">
        <v>81</v>
      </c>
      <c r="C36" s="19" t="s">
        <v>19</v>
      </c>
      <c r="D36" s="23" t="s">
        <v>71</v>
      </c>
      <c r="E36" s="25">
        <v>0</v>
      </c>
      <c r="F36" s="53">
        <v>7</v>
      </c>
      <c r="G36" s="60">
        <f t="shared" si="0"/>
        <v>0</v>
      </c>
    </row>
    <row r="37" spans="1:7" s="16" customFormat="1" ht="16.5" customHeight="1" x14ac:dyDescent="0.35">
      <c r="A37" s="17">
        <v>23</v>
      </c>
      <c r="B37" s="18" t="s">
        <v>81</v>
      </c>
      <c r="C37" s="19" t="s">
        <v>20</v>
      </c>
      <c r="D37" s="21" t="s">
        <v>72</v>
      </c>
      <c r="E37" s="25">
        <v>0</v>
      </c>
      <c r="F37" s="53">
        <v>6</v>
      </c>
      <c r="G37" s="60">
        <f t="shared" si="0"/>
        <v>0</v>
      </c>
    </row>
    <row r="38" spans="1:7" s="16" customFormat="1" ht="16.5" customHeight="1" x14ac:dyDescent="0.35">
      <c r="A38" s="17">
        <v>24</v>
      </c>
      <c r="B38" s="18" t="s">
        <v>81</v>
      </c>
      <c r="C38" s="19" t="s">
        <v>21</v>
      </c>
      <c r="D38" s="23" t="s">
        <v>71</v>
      </c>
      <c r="E38" s="25">
        <v>0</v>
      </c>
      <c r="F38" s="53">
        <v>5</v>
      </c>
      <c r="G38" s="60">
        <f t="shared" si="0"/>
        <v>0</v>
      </c>
    </row>
    <row r="39" spans="1:7" s="16" customFormat="1" ht="16.5" customHeight="1" x14ac:dyDescent="0.35">
      <c r="A39" s="49">
        <v>25</v>
      </c>
      <c r="B39" s="50" t="s">
        <v>81</v>
      </c>
      <c r="C39" s="54" t="s">
        <v>38</v>
      </c>
      <c r="D39" s="51" t="s">
        <v>71</v>
      </c>
      <c r="E39" s="55">
        <v>0</v>
      </c>
      <c r="F39" s="53">
        <v>2</v>
      </c>
      <c r="G39" s="60">
        <f>E39*F39</f>
        <v>0</v>
      </c>
    </row>
    <row r="40" spans="1:7" s="16" customFormat="1" ht="16.5" customHeight="1" x14ac:dyDescent="0.35">
      <c r="A40" s="17">
        <v>26</v>
      </c>
      <c r="B40" s="18" t="s">
        <v>81</v>
      </c>
      <c r="C40" s="19" t="s">
        <v>22</v>
      </c>
      <c r="D40" s="23" t="s">
        <v>70</v>
      </c>
      <c r="E40" s="25">
        <v>1</v>
      </c>
      <c r="F40" s="53">
        <v>1000</v>
      </c>
      <c r="G40" s="60">
        <f t="shared" si="0"/>
        <v>1000</v>
      </c>
    </row>
    <row r="41" spans="1:7" s="16" customFormat="1" ht="16.5" customHeight="1" x14ac:dyDescent="0.35">
      <c r="A41" s="17">
        <v>27</v>
      </c>
      <c r="B41" s="18" t="s">
        <v>81</v>
      </c>
      <c r="C41" s="19" t="s">
        <v>23</v>
      </c>
      <c r="D41" s="23" t="s">
        <v>3</v>
      </c>
      <c r="E41" s="25">
        <v>0</v>
      </c>
      <c r="F41" s="53">
        <v>18</v>
      </c>
      <c r="G41" s="60">
        <f t="shared" si="0"/>
        <v>0</v>
      </c>
    </row>
    <row r="42" spans="1:7" s="16" customFormat="1" ht="16.5" customHeight="1" x14ac:dyDescent="0.35">
      <c r="A42" s="32">
        <v>28</v>
      </c>
      <c r="B42" s="18" t="s">
        <v>81</v>
      </c>
      <c r="C42" s="43" t="s">
        <v>83</v>
      </c>
      <c r="D42" s="44" t="s">
        <v>5</v>
      </c>
      <c r="E42" s="33">
        <v>0</v>
      </c>
      <c r="F42" s="53">
        <v>500</v>
      </c>
      <c r="G42" s="60">
        <f t="shared" si="0"/>
        <v>0</v>
      </c>
    </row>
    <row r="43" spans="1:7" s="16" customFormat="1" ht="16.5" customHeight="1" x14ac:dyDescent="0.35">
      <c r="A43" s="17">
        <v>29</v>
      </c>
      <c r="B43" s="18" t="s">
        <v>81</v>
      </c>
      <c r="C43" s="19" t="s">
        <v>24</v>
      </c>
      <c r="D43" s="23" t="s">
        <v>3</v>
      </c>
      <c r="E43" s="25">
        <v>0</v>
      </c>
      <c r="F43" s="53">
        <v>10</v>
      </c>
      <c r="G43" s="60">
        <f t="shared" si="0"/>
        <v>0</v>
      </c>
    </row>
    <row r="44" spans="1:7" s="16" customFormat="1" ht="16.5" customHeight="1" x14ac:dyDescent="0.35">
      <c r="A44" s="17">
        <v>30</v>
      </c>
      <c r="B44" s="18" t="s">
        <v>81</v>
      </c>
      <c r="C44" s="19" t="s">
        <v>10</v>
      </c>
      <c r="D44" s="23" t="s">
        <v>68</v>
      </c>
      <c r="E44" s="25">
        <v>1</v>
      </c>
      <c r="F44" s="53">
        <v>500</v>
      </c>
      <c r="G44" s="60">
        <f t="shared" si="0"/>
        <v>500</v>
      </c>
    </row>
    <row r="45" spans="1:7" s="16" customFormat="1" ht="16.5" customHeight="1" x14ac:dyDescent="0.35">
      <c r="A45" s="17">
        <v>31</v>
      </c>
      <c r="B45" s="18" t="s">
        <v>81</v>
      </c>
      <c r="C45" s="19" t="s">
        <v>9</v>
      </c>
      <c r="D45" s="26" t="s">
        <v>68</v>
      </c>
      <c r="E45" s="25">
        <v>1</v>
      </c>
      <c r="F45" s="53">
        <v>500</v>
      </c>
      <c r="G45" s="60">
        <f t="shared" si="0"/>
        <v>500</v>
      </c>
    </row>
    <row r="46" spans="1:7" s="16" customFormat="1" ht="16.5" customHeight="1" x14ac:dyDescent="0.35">
      <c r="A46" s="85" t="s">
        <v>103</v>
      </c>
      <c r="B46" s="85"/>
      <c r="C46" s="85"/>
      <c r="D46" s="85"/>
      <c r="E46" s="85"/>
      <c r="F46" s="85"/>
      <c r="G46" s="59">
        <f>SUM(G27:G45)</f>
        <v>2000</v>
      </c>
    </row>
    <row r="47" spans="1:7" s="16" customFormat="1" ht="16.5" customHeight="1" x14ac:dyDescent="0.25">
      <c r="A47" s="82" t="s">
        <v>73</v>
      </c>
      <c r="B47" s="82"/>
      <c r="C47" s="82"/>
      <c r="D47" s="82"/>
      <c r="E47" s="82"/>
      <c r="F47" s="82"/>
      <c r="G47" s="82"/>
    </row>
    <row r="48" spans="1:7" s="16" customFormat="1" ht="16.5" customHeight="1" x14ac:dyDescent="0.35">
      <c r="A48" s="49">
        <v>32</v>
      </c>
      <c r="B48" s="50" t="s">
        <v>81</v>
      </c>
      <c r="C48" s="54" t="s">
        <v>33</v>
      </c>
      <c r="D48" s="51" t="s">
        <v>5</v>
      </c>
      <c r="E48" s="55">
        <v>70</v>
      </c>
      <c r="F48" s="52">
        <v>2.5</v>
      </c>
      <c r="G48" s="60">
        <f>E48*F48</f>
        <v>175</v>
      </c>
    </row>
    <row r="49" spans="1:7" s="16" customFormat="1" ht="16.5" customHeight="1" x14ac:dyDescent="0.35">
      <c r="A49" s="30">
        <v>33</v>
      </c>
      <c r="B49" s="18" t="s">
        <v>81</v>
      </c>
      <c r="C49" s="43" t="s">
        <v>129</v>
      </c>
      <c r="D49" s="44" t="s">
        <v>5</v>
      </c>
      <c r="E49" s="33">
        <v>50</v>
      </c>
      <c r="F49" s="52">
        <v>4</v>
      </c>
      <c r="G49" s="60">
        <f t="shared" ref="G49:G55" si="1">E49*F49</f>
        <v>200</v>
      </c>
    </row>
    <row r="50" spans="1:7" s="16" customFormat="1" ht="16.5" customHeight="1" x14ac:dyDescent="0.35">
      <c r="A50" s="21">
        <v>34</v>
      </c>
      <c r="B50" s="18" t="s">
        <v>81</v>
      </c>
      <c r="C50" s="19" t="s">
        <v>34</v>
      </c>
      <c r="D50" s="23" t="s">
        <v>5</v>
      </c>
      <c r="E50" s="25">
        <v>0</v>
      </c>
      <c r="F50" s="52">
        <v>4</v>
      </c>
      <c r="G50" s="60">
        <f t="shared" si="1"/>
        <v>0</v>
      </c>
    </row>
    <row r="51" spans="1:7" s="16" customFormat="1" ht="30" customHeight="1" x14ac:dyDescent="0.35">
      <c r="A51" s="30">
        <v>35</v>
      </c>
      <c r="B51" s="18" t="s">
        <v>81</v>
      </c>
      <c r="C51" s="43" t="s">
        <v>35</v>
      </c>
      <c r="D51" s="44" t="s">
        <v>5</v>
      </c>
      <c r="E51" s="33">
        <v>108</v>
      </c>
      <c r="F51" s="52">
        <v>9</v>
      </c>
      <c r="G51" s="60">
        <f t="shared" si="1"/>
        <v>972</v>
      </c>
    </row>
    <row r="52" spans="1:7" s="16" customFormat="1" ht="45" x14ac:dyDescent="0.35">
      <c r="A52" s="21">
        <v>36</v>
      </c>
      <c r="B52" s="18" t="s">
        <v>81</v>
      </c>
      <c r="C52" s="27" t="s">
        <v>130</v>
      </c>
      <c r="D52" s="23" t="s">
        <v>71</v>
      </c>
      <c r="E52" s="25">
        <v>0</v>
      </c>
      <c r="F52" s="53">
        <v>3.8</v>
      </c>
      <c r="G52" s="60">
        <f t="shared" si="1"/>
        <v>0</v>
      </c>
    </row>
    <row r="53" spans="1:7" s="16" customFormat="1" ht="45" x14ac:dyDescent="0.35">
      <c r="A53" s="21">
        <v>37</v>
      </c>
      <c r="B53" s="18" t="s">
        <v>81</v>
      </c>
      <c r="C53" s="27" t="s">
        <v>131</v>
      </c>
      <c r="D53" s="23" t="s">
        <v>71</v>
      </c>
      <c r="E53" s="25">
        <v>237</v>
      </c>
      <c r="F53" s="53">
        <v>4</v>
      </c>
      <c r="G53" s="60">
        <f t="shared" si="1"/>
        <v>948</v>
      </c>
    </row>
    <row r="54" spans="1:7" s="16" customFormat="1" ht="16.5" customHeight="1" x14ac:dyDescent="0.35">
      <c r="A54" s="21">
        <v>38</v>
      </c>
      <c r="B54" s="18" t="s">
        <v>81</v>
      </c>
      <c r="C54" s="27" t="s">
        <v>36</v>
      </c>
      <c r="D54" s="23" t="s">
        <v>71</v>
      </c>
      <c r="E54" s="25">
        <v>237</v>
      </c>
      <c r="F54" s="53">
        <v>0.5</v>
      </c>
      <c r="G54" s="60">
        <f t="shared" si="1"/>
        <v>118.5</v>
      </c>
    </row>
    <row r="55" spans="1:7" s="16" customFormat="1" ht="16.5" customHeight="1" x14ac:dyDescent="0.35">
      <c r="A55" s="21">
        <v>39</v>
      </c>
      <c r="B55" s="18" t="s">
        <v>81</v>
      </c>
      <c r="C55" s="27" t="s">
        <v>37</v>
      </c>
      <c r="D55" s="23" t="s">
        <v>71</v>
      </c>
      <c r="E55" s="25">
        <v>0</v>
      </c>
      <c r="F55" s="53">
        <v>2</v>
      </c>
      <c r="G55" s="60">
        <f t="shared" si="1"/>
        <v>0</v>
      </c>
    </row>
    <row r="56" spans="1:7" s="16" customFormat="1" ht="16.5" customHeight="1" x14ac:dyDescent="0.25">
      <c r="A56" s="94" t="s">
        <v>104</v>
      </c>
      <c r="B56" s="95"/>
      <c r="C56" s="95"/>
      <c r="D56" s="95"/>
      <c r="E56" s="95"/>
      <c r="F56" s="96"/>
      <c r="G56" s="61">
        <f>SUM(G48:G55)</f>
        <v>2413.5</v>
      </c>
    </row>
    <row r="57" spans="1:7" s="16" customFormat="1" ht="16.5" customHeight="1" x14ac:dyDescent="0.25">
      <c r="A57" s="82" t="s">
        <v>74</v>
      </c>
      <c r="B57" s="82"/>
      <c r="C57" s="82"/>
      <c r="D57" s="82"/>
      <c r="E57" s="82"/>
      <c r="F57" s="82"/>
      <c r="G57" s="82"/>
    </row>
    <row r="58" spans="1:7" s="16" customFormat="1" ht="30" customHeight="1" x14ac:dyDescent="0.35">
      <c r="A58" s="21">
        <v>40</v>
      </c>
      <c r="B58" s="18" t="s">
        <v>81</v>
      </c>
      <c r="C58" s="19" t="s">
        <v>120</v>
      </c>
      <c r="D58" s="23" t="s">
        <v>71</v>
      </c>
      <c r="E58" s="25">
        <v>237</v>
      </c>
      <c r="F58" s="53">
        <v>7.5</v>
      </c>
      <c r="G58" s="60">
        <f t="shared" ref="G58:G80" si="2">E58*F58</f>
        <v>1777.5</v>
      </c>
    </row>
    <row r="59" spans="1:7" s="16" customFormat="1" ht="30" customHeight="1" x14ac:dyDescent="0.35">
      <c r="A59" s="21">
        <v>41</v>
      </c>
      <c r="B59" s="18" t="s">
        <v>81</v>
      </c>
      <c r="C59" s="19" t="s">
        <v>121</v>
      </c>
      <c r="D59" s="23" t="s">
        <v>71</v>
      </c>
      <c r="E59" s="25">
        <v>0</v>
      </c>
      <c r="F59" s="53">
        <v>7</v>
      </c>
      <c r="G59" s="60">
        <f t="shared" si="2"/>
        <v>0</v>
      </c>
    </row>
    <row r="60" spans="1:7" s="16" customFormat="1" ht="30" customHeight="1" x14ac:dyDescent="0.35">
      <c r="A60" s="21">
        <v>42</v>
      </c>
      <c r="B60" s="18" t="s">
        <v>81</v>
      </c>
      <c r="C60" s="19" t="s">
        <v>122</v>
      </c>
      <c r="D60" s="23" t="s">
        <v>71</v>
      </c>
      <c r="E60" s="25">
        <v>0</v>
      </c>
      <c r="F60" s="53">
        <v>6.5</v>
      </c>
      <c r="G60" s="60">
        <f t="shared" si="2"/>
        <v>0</v>
      </c>
    </row>
    <row r="61" spans="1:7" s="16" customFormat="1" ht="30" customHeight="1" x14ac:dyDescent="0.35">
      <c r="A61" s="21">
        <v>43</v>
      </c>
      <c r="B61" s="18" t="s">
        <v>81</v>
      </c>
      <c r="C61" s="19" t="s">
        <v>123</v>
      </c>
      <c r="D61" s="23" t="s">
        <v>71</v>
      </c>
      <c r="E61" s="25">
        <v>0</v>
      </c>
      <c r="F61" s="53">
        <v>5.5</v>
      </c>
      <c r="G61" s="60">
        <f t="shared" si="2"/>
        <v>0</v>
      </c>
    </row>
    <row r="62" spans="1:7" s="16" customFormat="1" ht="16.5" customHeight="1" x14ac:dyDescent="0.35">
      <c r="A62" s="21">
        <v>44</v>
      </c>
      <c r="B62" s="18" t="s">
        <v>81</v>
      </c>
      <c r="C62" s="19" t="s">
        <v>39</v>
      </c>
      <c r="D62" s="23" t="s">
        <v>71</v>
      </c>
      <c r="E62" s="25">
        <v>0</v>
      </c>
      <c r="F62" s="53">
        <v>3.8</v>
      </c>
      <c r="G62" s="60">
        <f t="shared" si="2"/>
        <v>0</v>
      </c>
    </row>
    <row r="63" spans="1:7" s="16" customFormat="1" ht="16.5" customHeight="1" x14ac:dyDescent="0.35">
      <c r="A63" s="21">
        <v>45</v>
      </c>
      <c r="B63" s="18" t="s">
        <v>81</v>
      </c>
      <c r="C63" s="19" t="s">
        <v>40</v>
      </c>
      <c r="D63" s="23" t="s">
        <v>71</v>
      </c>
      <c r="E63" s="25">
        <v>0</v>
      </c>
      <c r="F63" s="53">
        <v>4</v>
      </c>
      <c r="G63" s="60">
        <f t="shared" si="2"/>
        <v>0</v>
      </c>
    </row>
    <row r="64" spans="1:7" s="16" customFormat="1" ht="30" customHeight="1" x14ac:dyDescent="0.35">
      <c r="A64" s="21">
        <v>46</v>
      </c>
      <c r="B64" s="18" t="s">
        <v>81</v>
      </c>
      <c r="C64" s="19" t="s">
        <v>41</v>
      </c>
      <c r="D64" s="23" t="s">
        <v>71</v>
      </c>
      <c r="E64" s="25">
        <v>0</v>
      </c>
      <c r="F64" s="53">
        <v>9.5</v>
      </c>
      <c r="G64" s="60">
        <f t="shared" si="2"/>
        <v>0</v>
      </c>
    </row>
    <row r="65" spans="1:7" s="16" customFormat="1" ht="30" customHeight="1" x14ac:dyDescent="0.35">
      <c r="A65" s="21">
        <v>47</v>
      </c>
      <c r="B65" s="18" t="s">
        <v>81</v>
      </c>
      <c r="C65" s="19" t="s">
        <v>42</v>
      </c>
      <c r="D65" s="23" t="s">
        <v>71</v>
      </c>
      <c r="E65" s="25">
        <v>237</v>
      </c>
      <c r="F65" s="53">
        <v>8.1999999999999993</v>
      </c>
      <c r="G65" s="60">
        <f t="shared" si="2"/>
        <v>1943.3999999999999</v>
      </c>
    </row>
    <row r="66" spans="1:7" s="16" customFormat="1" ht="30" customHeight="1" x14ac:dyDescent="0.35">
      <c r="A66" s="21">
        <v>48</v>
      </c>
      <c r="B66" s="18" t="s">
        <v>81</v>
      </c>
      <c r="C66" s="19" t="s">
        <v>43</v>
      </c>
      <c r="D66" s="23" t="s">
        <v>71</v>
      </c>
      <c r="E66" s="25">
        <v>0</v>
      </c>
      <c r="F66" s="53">
        <v>8.6999999999999993</v>
      </c>
      <c r="G66" s="60">
        <f t="shared" si="2"/>
        <v>0</v>
      </c>
    </row>
    <row r="67" spans="1:7" s="16" customFormat="1" ht="30" customHeight="1" x14ac:dyDescent="0.35">
      <c r="A67" s="21">
        <v>49</v>
      </c>
      <c r="B67" s="18" t="s">
        <v>81</v>
      </c>
      <c r="C67" s="19" t="s">
        <v>44</v>
      </c>
      <c r="D67" s="23" t="s">
        <v>71</v>
      </c>
      <c r="E67" s="25">
        <v>237</v>
      </c>
      <c r="F67" s="53">
        <v>9</v>
      </c>
      <c r="G67" s="60">
        <f t="shared" si="2"/>
        <v>2133</v>
      </c>
    </row>
    <row r="68" spans="1:7" s="16" customFormat="1" ht="30" customHeight="1" x14ac:dyDescent="0.35">
      <c r="A68" s="21">
        <v>50</v>
      </c>
      <c r="B68" s="18" t="s">
        <v>81</v>
      </c>
      <c r="C68" s="19" t="s">
        <v>45</v>
      </c>
      <c r="D68" s="23" t="s">
        <v>71</v>
      </c>
      <c r="E68" s="25">
        <v>0</v>
      </c>
      <c r="F68" s="53">
        <v>10</v>
      </c>
      <c r="G68" s="60">
        <f t="shared" si="2"/>
        <v>0</v>
      </c>
    </row>
    <row r="69" spans="1:7" s="16" customFormat="1" ht="30" customHeight="1" x14ac:dyDescent="0.35">
      <c r="A69" s="21">
        <v>51</v>
      </c>
      <c r="B69" s="18" t="s">
        <v>81</v>
      </c>
      <c r="C69" s="19" t="s">
        <v>46</v>
      </c>
      <c r="D69" s="23" t="s">
        <v>71</v>
      </c>
      <c r="E69" s="25">
        <v>0</v>
      </c>
      <c r="F69" s="53">
        <v>9</v>
      </c>
      <c r="G69" s="60">
        <f t="shared" si="2"/>
        <v>0</v>
      </c>
    </row>
    <row r="70" spans="1:7" s="29" customFormat="1" ht="16.5" customHeight="1" x14ac:dyDescent="0.35">
      <c r="A70" s="21">
        <v>52</v>
      </c>
      <c r="B70" s="18" t="s">
        <v>81</v>
      </c>
      <c r="C70" s="28" t="s">
        <v>132</v>
      </c>
      <c r="D70" s="17" t="s">
        <v>3</v>
      </c>
      <c r="E70" s="25">
        <v>0</v>
      </c>
      <c r="F70" s="53">
        <v>19</v>
      </c>
      <c r="G70" s="60">
        <f t="shared" si="2"/>
        <v>0</v>
      </c>
    </row>
    <row r="71" spans="1:7" s="29" customFormat="1" ht="15" x14ac:dyDescent="0.35">
      <c r="A71" s="30">
        <v>53</v>
      </c>
      <c r="B71" s="18" t="s">
        <v>81</v>
      </c>
      <c r="C71" s="31" t="s">
        <v>124</v>
      </c>
      <c r="D71" s="32" t="s">
        <v>72</v>
      </c>
      <c r="E71" s="33">
        <v>0</v>
      </c>
      <c r="F71" s="53">
        <v>12</v>
      </c>
      <c r="G71" s="60">
        <f t="shared" si="2"/>
        <v>0</v>
      </c>
    </row>
    <row r="72" spans="1:7" s="29" customFormat="1" ht="30" customHeight="1" x14ac:dyDescent="0.35">
      <c r="A72" s="21">
        <v>54</v>
      </c>
      <c r="B72" s="18" t="s">
        <v>81</v>
      </c>
      <c r="C72" s="28" t="s">
        <v>134</v>
      </c>
      <c r="D72" s="17" t="s">
        <v>72</v>
      </c>
      <c r="E72" s="25">
        <v>0</v>
      </c>
      <c r="F72" s="53">
        <v>15</v>
      </c>
      <c r="G72" s="60">
        <f t="shared" si="2"/>
        <v>0</v>
      </c>
    </row>
    <row r="73" spans="1:7" s="29" customFormat="1" ht="16.5" customHeight="1" x14ac:dyDescent="0.35">
      <c r="A73" s="21">
        <v>55</v>
      </c>
      <c r="B73" s="18" t="s">
        <v>81</v>
      </c>
      <c r="C73" s="19" t="s">
        <v>140</v>
      </c>
      <c r="D73" s="23" t="s">
        <v>71</v>
      </c>
      <c r="E73" s="25">
        <v>0</v>
      </c>
      <c r="F73" s="53">
        <v>23</v>
      </c>
      <c r="G73" s="60">
        <f t="shared" si="2"/>
        <v>0</v>
      </c>
    </row>
    <row r="74" spans="1:7" s="29" customFormat="1" ht="16.5" customHeight="1" x14ac:dyDescent="0.35">
      <c r="A74" s="21">
        <v>56</v>
      </c>
      <c r="B74" s="18" t="s">
        <v>81</v>
      </c>
      <c r="C74" s="19" t="s">
        <v>47</v>
      </c>
      <c r="D74" s="23" t="s">
        <v>71</v>
      </c>
      <c r="E74" s="25">
        <v>0</v>
      </c>
      <c r="F74" s="53"/>
      <c r="G74" s="60">
        <f t="shared" si="2"/>
        <v>0</v>
      </c>
    </row>
    <row r="75" spans="1:7" s="29" customFormat="1" ht="30" customHeight="1" x14ac:dyDescent="0.35">
      <c r="A75" s="21">
        <v>57</v>
      </c>
      <c r="B75" s="18" t="s">
        <v>81</v>
      </c>
      <c r="C75" s="19" t="s">
        <v>48</v>
      </c>
      <c r="D75" s="23" t="s">
        <v>71</v>
      </c>
      <c r="E75" s="25">
        <v>0</v>
      </c>
      <c r="F75" s="53">
        <v>30</v>
      </c>
      <c r="G75" s="60">
        <f t="shared" si="2"/>
        <v>0</v>
      </c>
    </row>
    <row r="76" spans="1:7" s="29" customFormat="1" ht="16.5" customHeight="1" x14ac:dyDescent="0.35">
      <c r="A76" s="21">
        <v>58</v>
      </c>
      <c r="B76" s="18" t="s">
        <v>81</v>
      </c>
      <c r="C76" s="19" t="s">
        <v>49</v>
      </c>
      <c r="D76" s="23" t="s">
        <v>71</v>
      </c>
      <c r="E76" s="25">
        <v>0</v>
      </c>
      <c r="F76" s="53"/>
      <c r="G76" s="60">
        <f t="shared" si="2"/>
        <v>0</v>
      </c>
    </row>
    <row r="77" spans="1:7" s="29" customFormat="1" ht="30" customHeight="1" x14ac:dyDescent="0.35">
      <c r="A77" s="21">
        <v>59</v>
      </c>
      <c r="B77" s="18" t="s">
        <v>81</v>
      </c>
      <c r="C77" s="19" t="s">
        <v>50</v>
      </c>
      <c r="D77" s="23" t="s">
        <v>71</v>
      </c>
      <c r="E77" s="25">
        <v>0</v>
      </c>
      <c r="F77" s="53"/>
      <c r="G77" s="60">
        <f t="shared" si="2"/>
        <v>0</v>
      </c>
    </row>
    <row r="78" spans="1:7" s="29" customFormat="1" ht="16.5" customHeight="1" x14ac:dyDescent="0.35">
      <c r="A78" s="21">
        <v>60</v>
      </c>
      <c r="B78" s="18" t="s">
        <v>81</v>
      </c>
      <c r="C78" s="19" t="s">
        <v>51</v>
      </c>
      <c r="D78" s="23" t="s">
        <v>71</v>
      </c>
      <c r="E78" s="25">
        <v>0</v>
      </c>
      <c r="F78" s="53">
        <v>30</v>
      </c>
      <c r="G78" s="60">
        <f t="shared" si="2"/>
        <v>0</v>
      </c>
    </row>
    <row r="79" spans="1:7" s="29" customFormat="1" ht="16.5" customHeight="1" x14ac:dyDescent="0.35">
      <c r="A79" s="21">
        <v>61</v>
      </c>
      <c r="B79" s="18" t="s">
        <v>81</v>
      </c>
      <c r="C79" s="19" t="s">
        <v>52</v>
      </c>
      <c r="D79" s="34" t="s">
        <v>71</v>
      </c>
      <c r="E79" s="25">
        <v>0</v>
      </c>
      <c r="F79" s="53">
        <v>6.7</v>
      </c>
      <c r="G79" s="60">
        <f t="shared" si="2"/>
        <v>0</v>
      </c>
    </row>
    <row r="80" spans="1:7" s="29" customFormat="1" ht="16.5" customHeight="1" x14ac:dyDescent="0.35">
      <c r="A80" s="21">
        <v>62</v>
      </c>
      <c r="B80" s="18" t="s">
        <v>81</v>
      </c>
      <c r="C80" s="19" t="s">
        <v>53</v>
      </c>
      <c r="D80" s="34" t="s">
        <v>71</v>
      </c>
      <c r="E80" s="25">
        <v>0</v>
      </c>
      <c r="F80" s="53">
        <v>80</v>
      </c>
      <c r="G80" s="60">
        <f t="shared" si="2"/>
        <v>0</v>
      </c>
    </row>
    <row r="81" spans="1:7" s="29" customFormat="1" ht="16.5" customHeight="1" x14ac:dyDescent="0.35">
      <c r="A81" s="81" t="s">
        <v>105</v>
      </c>
      <c r="B81" s="81"/>
      <c r="C81" s="81"/>
      <c r="D81" s="81"/>
      <c r="E81" s="81"/>
      <c r="F81" s="81"/>
      <c r="G81" s="59">
        <f>SUM(G48:G80)</f>
        <v>10680.9</v>
      </c>
    </row>
    <row r="82" spans="1:7" s="29" customFormat="1" ht="16.5" customHeight="1" x14ac:dyDescent="0.2">
      <c r="A82" s="82" t="s">
        <v>75</v>
      </c>
      <c r="B82" s="82"/>
      <c r="C82" s="82"/>
      <c r="D82" s="82"/>
      <c r="E82" s="82"/>
      <c r="F82" s="82"/>
      <c r="G82" s="82"/>
    </row>
    <row r="83" spans="1:7" s="29" customFormat="1" ht="16.5" customHeight="1" x14ac:dyDescent="0.2">
      <c r="A83" s="100" t="s">
        <v>85</v>
      </c>
      <c r="B83" s="100"/>
      <c r="C83" s="100"/>
      <c r="D83" s="100"/>
      <c r="E83" s="100"/>
      <c r="F83" s="100"/>
      <c r="G83" s="100"/>
    </row>
    <row r="84" spans="1:7" s="29" customFormat="1" ht="16.5" customHeight="1" x14ac:dyDescent="0.2">
      <c r="A84" s="82" t="s">
        <v>76</v>
      </c>
      <c r="B84" s="82"/>
      <c r="C84" s="82"/>
      <c r="D84" s="82"/>
      <c r="E84" s="82"/>
      <c r="F84" s="82"/>
      <c r="G84" s="82"/>
    </row>
    <row r="85" spans="1:7" s="29" customFormat="1" ht="16.5" customHeight="1" x14ac:dyDescent="0.35">
      <c r="A85" s="49">
        <v>63</v>
      </c>
      <c r="B85" s="50" t="s">
        <v>81</v>
      </c>
      <c r="C85" s="54" t="s">
        <v>54</v>
      </c>
      <c r="D85" s="49" t="s">
        <v>70</v>
      </c>
      <c r="E85" s="55">
        <v>0</v>
      </c>
      <c r="F85" s="53">
        <v>120</v>
      </c>
      <c r="G85" s="60">
        <f>E85*F85</f>
        <v>0</v>
      </c>
    </row>
    <row r="86" spans="1:7" s="29" customFormat="1" ht="16.5" customHeight="1" x14ac:dyDescent="0.35">
      <c r="A86" s="21">
        <v>64</v>
      </c>
      <c r="B86" s="18" t="s">
        <v>81</v>
      </c>
      <c r="C86" s="19" t="s">
        <v>55</v>
      </c>
      <c r="D86" s="21" t="s">
        <v>70</v>
      </c>
      <c r="E86" s="25">
        <v>0</v>
      </c>
      <c r="F86" s="53">
        <v>50</v>
      </c>
      <c r="G86" s="60">
        <f t="shared" ref="G86:G90" si="3">E86*F86</f>
        <v>0</v>
      </c>
    </row>
    <row r="87" spans="1:7" s="29" customFormat="1" ht="16.5" customHeight="1" x14ac:dyDescent="0.35">
      <c r="A87" s="21">
        <v>65</v>
      </c>
      <c r="B87" s="18" t="s">
        <v>81</v>
      </c>
      <c r="C87" s="19" t="s">
        <v>56</v>
      </c>
      <c r="D87" s="23" t="s">
        <v>71</v>
      </c>
      <c r="E87" s="25">
        <v>0</v>
      </c>
      <c r="F87" s="53">
        <v>7.5</v>
      </c>
      <c r="G87" s="60">
        <f t="shared" si="3"/>
        <v>0</v>
      </c>
    </row>
    <row r="88" spans="1:7" s="29" customFormat="1" ht="16.5" customHeight="1" x14ac:dyDescent="0.35">
      <c r="A88" s="21">
        <v>66</v>
      </c>
      <c r="B88" s="18" t="s">
        <v>81</v>
      </c>
      <c r="C88" s="19" t="s">
        <v>57</v>
      </c>
      <c r="D88" s="23" t="s">
        <v>71</v>
      </c>
      <c r="E88" s="25">
        <v>0</v>
      </c>
      <c r="F88" s="53">
        <v>16.3</v>
      </c>
      <c r="G88" s="60">
        <f t="shared" si="3"/>
        <v>0</v>
      </c>
    </row>
    <row r="89" spans="1:7" s="29" customFormat="1" ht="16.5" customHeight="1" x14ac:dyDescent="0.35">
      <c r="A89" s="21">
        <v>67</v>
      </c>
      <c r="B89" s="18" t="s">
        <v>81</v>
      </c>
      <c r="C89" s="19" t="s">
        <v>58</v>
      </c>
      <c r="D89" s="23" t="s">
        <v>3</v>
      </c>
      <c r="E89" s="25">
        <v>0</v>
      </c>
      <c r="F89" s="53">
        <v>20</v>
      </c>
      <c r="G89" s="60">
        <f t="shared" si="3"/>
        <v>0</v>
      </c>
    </row>
    <row r="90" spans="1:7" s="29" customFormat="1" ht="16.5" customHeight="1" x14ac:dyDescent="0.35">
      <c r="A90" s="21">
        <v>68</v>
      </c>
      <c r="B90" s="18" t="s">
        <v>81</v>
      </c>
      <c r="C90" s="28" t="s">
        <v>59</v>
      </c>
      <c r="D90" s="23" t="s">
        <v>77</v>
      </c>
      <c r="E90" s="25">
        <v>1</v>
      </c>
      <c r="F90" s="53">
        <v>2000</v>
      </c>
      <c r="G90" s="60">
        <f t="shared" si="3"/>
        <v>2000</v>
      </c>
    </row>
    <row r="91" spans="1:7" s="29" customFormat="1" ht="16.5" customHeight="1" x14ac:dyDescent="0.35">
      <c r="A91" s="81" t="s">
        <v>106</v>
      </c>
      <c r="B91" s="81"/>
      <c r="C91" s="81"/>
      <c r="D91" s="81"/>
      <c r="E91" s="81"/>
      <c r="F91" s="81"/>
      <c r="G91" s="59">
        <f>SUM(G85:G90)</f>
        <v>2000</v>
      </c>
    </row>
    <row r="92" spans="1:7" s="29" customFormat="1" ht="16.5" customHeight="1" x14ac:dyDescent="0.2">
      <c r="A92" s="82" t="s">
        <v>78</v>
      </c>
      <c r="B92" s="82"/>
      <c r="C92" s="82"/>
      <c r="D92" s="82"/>
      <c r="E92" s="82"/>
      <c r="F92" s="82"/>
      <c r="G92" s="82"/>
    </row>
    <row r="93" spans="1:7" s="29" customFormat="1" ht="16.5" customHeight="1" x14ac:dyDescent="0.35">
      <c r="A93" s="83" t="s">
        <v>96</v>
      </c>
      <c r="B93" s="83"/>
      <c r="C93" s="83"/>
      <c r="D93" s="83"/>
      <c r="E93" s="83"/>
      <c r="F93" s="83"/>
      <c r="G93" s="83"/>
    </row>
    <row r="94" spans="1:7" s="29" customFormat="1" ht="16.5" customHeight="1" x14ac:dyDescent="0.2">
      <c r="A94" s="86" t="s">
        <v>89</v>
      </c>
      <c r="B94" s="86"/>
      <c r="C94" s="86"/>
      <c r="D94" s="86"/>
      <c r="E94" s="86"/>
      <c r="F94" s="86"/>
      <c r="G94" s="86"/>
    </row>
    <row r="95" spans="1:7" s="29" customFormat="1" ht="16.5" customHeight="1" x14ac:dyDescent="0.2">
      <c r="A95" s="87" t="s">
        <v>90</v>
      </c>
      <c r="B95" s="87"/>
      <c r="C95" s="87"/>
      <c r="D95" s="87"/>
      <c r="E95" s="87"/>
      <c r="F95" s="87"/>
      <c r="G95" s="87"/>
    </row>
    <row r="96" spans="1:7" s="29" customFormat="1" ht="16.5" customHeight="1" x14ac:dyDescent="0.2">
      <c r="A96" s="87" t="s">
        <v>91</v>
      </c>
      <c r="B96" s="87"/>
      <c r="C96" s="87"/>
      <c r="D96" s="87"/>
      <c r="E96" s="87"/>
      <c r="F96" s="87"/>
      <c r="G96" s="87"/>
    </row>
    <row r="97" spans="1:7" s="29" customFormat="1" ht="16.5" customHeight="1" x14ac:dyDescent="0.2">
      <c r="A97" s="87" t="s">
        <v>92</v>
      </c>
      <c r="B97" s="87"/>
      <c r="C97" s="87"/>
      <c r="D97" s="87"/>
      <c r="E97" s="87"/>
      <c r="F97" s="87"/>
      <c r="G97" s="87"/>
    </row>
    <row r="98" spans="1:7" s="29" customFormat="1" ht="16.5" customHeight="1" x14ac:dyDescent="0.2">
      <c r="A98" s="88" t="s">
        <v>79</v>
      </c>
      <c r="B98" s="88"/>
      <c r="C98" s="88"/>
      <c r="D98" s="88"/>
      <c r="E98" s="88"/>
      <c r="F98" s="88"/>
      <c r="G98" s="88"/>
    </row>
    <row r="99" spans="1:7" s="29" customFormat="1" ht="16.5" customHeight="1" x14ac:dyDescent="0.35">
      <c r="A99" s="49">
        <v>69</v>
      </c>
      <c r="B99" s="50" t="s">
        <v>81</v>
      </c>
      <c r="C99" s="54" t="s">
        <v>60</v>
      </c>
      <c r="D99" s="51" t="s">
        <v>71</v>
      </c>
      <c r="E99" s="55">
        <v>776</v>
      </c>
      <c r="F99" s="53">
        <v>1.6</v>
      </c>
      <c r="G99" s="60">
        <f>E99*F99</f>
        <v>1241.6000000000001</v>
      </c>
    </row>
    <row r="100" spans="1:7" s="29" customFormat="1" ht="16.5" customHeight="1" x14ac:dyDescent="0.2">
      <c r="A100" s="89" t="s">
        <v>135</v>
      </c>
      <c r="B100" s="90"/>
      <c r="C100" s="90"/>
      <c r="D100" s="90"/>
      <c r="E100" s="90"/>
      <c r="F100" s="90"/>
      <c r="G100" s="91"/>
    </row>
    <row r="101" spans="1:7" s="29" customFormat="1" ht="16.5" customHeight="1" x14ac:dyDescent="0.2">
      <c r="A101" s="86" t="s">
        <v>93</v>
      </c>
      <c r="B101" s="86"/>
      <c r="C101" s="86"/>
      <c r="D101" s="86"/>
      <c r="E101" s="86"/>
      <c r="F101" s="86"/>
      <c r="G101" s="86"/>
    </row>
    <row r="102" spans="1:7" s="29" customFormat="1" ht="16.5" customHeight="1" x14ac:dyDescent="0.2">
      <c r="A102" s="86" t="s">
        <v>94</v>
      </c>
      <c r="B102" s="86"/>
      <c r="C102" s="86"/>
      <c r="D102" s="86"/>
      <c r="E102" s="86"/>
      <c r="F102" s="86"/>
      <c r="G102" s="86"/>
    </row>
    <row r="103" spans="1:7" s="29" customFormat="1" ht="16.5" customHeight="1" x14ac:dyDescent="0.35">
      <c r="A103" s="35">
        <v>73</v>
      </c>
      <c r="B103" s="18" t="s">
        <v>81</v>
      </c>
      <c r="C103" s="36" t="s">
        <v>61</v>
      </c>
      <c r="D103" s="35" t="s">
        <v>70</v>
      </c>
      <c r="E103" s="45">
        <v>0</v>
      </c>
      <c r="F103" s="53">
        <v>2500</v>
      </c>
      <c r="G103" s="60">
        <f>E103*F103</f>
        <v>0</v>
      </c>
    </row>
    <row r="104" spans="1:7" s="29" customFormat="1" ht="16.5" customHeight="1" x14ac:dyDescent="0.35">
      <c r="A104" s="35">
        <v>74</v>
      </c>
      <c r="B104" s="18" t="s">
        <v>81</v>
      </c>
      <c r="C104" s="36" t="s">
        <v>62</v>
      </c>
      <c r="D104" s="35" t="s">
        <v>3</v>
      </c>
      <c r="E104" s="45">
        <v>0</v>
      </c>
      <c r="F104" s="53">
        <v>45</v>
      </c>
      <c r="G104" s="60">
        <f t="shared" ref="G104:G105" si="4">E104*F104</f>
        <v>0</v>
      </c>
    </row>
    <row r="105" spans="1:7" s="29" customFormat="1" ht="16.5" customHeight="1" x14ac:dyDescent="0.35">
      <c r="A105" s="35">
        <v>75</v>
      </c>
      <c r="B105" s="18" t="s">
        <v>81</v>
      </c>
      <c r="C105" s="36" t="s">
        <v>63</v>
      </c>
      <c r="D105" s="35" t="s">
        <v>3</v>
      </c>
      <c r="E105" s="45">
        <v>0</v>
      </c>
      <c r="F105" s="53">
        <v>40</v>
      </c>
      <c r="G105" s="60">
        <f t="shared" si="4"/>
        <v>0</v>
      </c>
    </row>
    <row r="106" spans="1:7" s="29" customFormat="1" ht="16.5" customHeight="1" x14ac:dyDescent="0.2">
      <c r="A106" s="84" t="s">
        <v>95</v>
      </c>
      <c r="B106" s="84"/>
      <c r="C106" s="84"/>
      <c r="D106" s="84"/>
      <c r="E106" s="84"/>
      <c r="F106" s="84"/>
      <c r="G106" s="84"/>
    </row>
    <row r="107" spans="1:7" s="16" customFormat="1" ht="16.5" customHeight="1" x14ac:dyDescent="0.35">
      <c r="A107" s="85" t="s">
        <v>107</v>
      </c>
      <c r="B107" s="85"/>
      <c r="C107" s="85"/>
      <c r="D107" s="85"/>
      <c r="E107" s="85"/>
      <c r="F107" s="85"/>
      <c r="G107" s="59">
        <f>SUM(G99:G100)+SUM(G103:G105)</f>
        <v>1241.6000000000001</v>
      </c>
    </row>
    <row r="108" spans="1:7" s="16" customFormat="1" ht="16.5" customHeight="1" x14ac:dyDescent="0.25">
      <c r="A108" s="88" t="s">
        <v>136</v>
      </c>
      <c r="B108" s="88"/>
      <c r="C108" s="88"/>
      <c r="D108" s="88"/>
      <c r="E108" s="88"/>
      <c r="F108" s="88"/>
      <c r="G108" s="88"/>
    </row>
    <row r="109" spans="1:7" s="16" customFormat="1" ht="16.5" customHeight="1" x14ac:dyDescent="0.35">
      <c r="A109" s="35">
        <v>76</v>
      </c>
      <c r="B109" s="77" t="s">
        <v>81</v>
      </c>
      <c r="C109" s="78" t="s">
        <v>138</v>
      </c>
      <c r="D109" s="23" t="s">
        <v>137</v>
      </c>
      <c r="E109" s="21">
        <v>1</v>
      </c>
      <c r="F109" s="53">
        <v>0</v>
      </c>
      <c r="G109" s="59">
        <f>E109*F109</f>
        <v>0</v>
      </c>
    </row>
    <row r="111" spans="1:7" x14ac:dyDescent="0.35">
      <c r="E111" s="80" t="s">
        <v>109</v>
      </c>
      <c r="F111" s="80"/>
      <c r="G111" s="59">
        <f>G25+G46+G56+G81+G91+G107+G109</f>
        <v>28336</v>
      </c>
    </row>
    <row r="112" spans="1:7" x14ac:dyDescent="0.35">
      <c r="E112" s="80" t="s">
        <v>108</v>
      </c>
      <c r="F112" s="80"/>
      <c r="G112" s="59">
        <f>0.2*G111</f>
        <v>5667.2000000000007</v>
      </c>
    </row>
    <row r="113" spans="1:7" x14ac:dyDescent="0.35">
      <c r="E113" s="80" t="s">
        <v>110</v>
      </c>
      <c r="F113" s="80"/>
      <c r="G113" s="59">
        <f>G111+G112</f>
        <v>34003.199999999997</v>
      </c>
    </row>
    <row r="115" spans="1:7" x14ac:dyDescent="0.35">
      <c r="A115" s="10" t="s">
        <v>126</v>
      </c>
    </row>
    <row r="116" spans="1:7" x14ac:dyDescent="0.35">
      <c r="A116" s="10" t="s">
        <v>127</v>
      </c>
    </row>
  </sheetData>
  <mergeCells count="31">
    <mergeCell ref="A101:G101"/>
    <mergeCell ref="A102:G102"/>
    <mergeCell ref="A106:G106"/>
    <mergeCell ref="A1:E1"/>
    <mergeCell ref="A2:E2"/>
    <mergeCell ref="A3:E3"/>
    <mergeCell ref="A13:G13"/>
    <mergeCell ref="A25:F25"/>
    <mergeCell ref="A26:G26"/>
    <mergeCell ref="A46:F46"/>
    <mergeCell ref="A47:G47"/>
    <mergeCell ref="A56:F56"/>
    <mergeCell ref="A57:G57"/>
    <mergeCell ref="A81:F81"/>
    <mergeCell ref="A82:G82"/>
    <mergeCell ref="A100:G100"/>
    <mergeCell ref="A94:G94"/>
    <mergeCell ref="A95:G95"/>
    <mergeCell ref="A96:G96"/>
    <mergeCell ref="A97:G97"/>
    <mergeCell ref="A98:G98"/>
    <mergeCell ref="A83:G83"/>
    <mergeCell ref="A84:G84"/>
    <mergeCell ref="A91:F91"/>
    <mergeCell ref="A92:G92"/>
    <mergeCell ref="A93:G93"/>
    <mergeCell ref="A108:G108"/>
    <mergeCell ref="A107:F107"/>
    <mergeCell ref="E111:F111"/>
    <mergeCell ref="E112:F112"/>
    <mergeCell ref="E113:F113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Footer>&amp;R&amp;"Trebuchet MS,Regular"&amp;9&amp;P/&amp;N</oddFooter>
  </headerFooter>
  <rowBreaks count="2" manualBreakCount="2">
    <brk id="56" max="6" man="1"/>
    <brk id="9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topLeftCell="A62" zoomScaleNormal="100" zoomScaleSheetLayoutView="100" workbookViewId="0">
      <selection activeCell="C75" sqref="C75"/>
    </sheetView>
  </sheetViews>
  <sheetFormatPr defaultRowHeight="16.5" x14ac:dyDescent="0.35"/>
  <cols>
    <col min="1" max="1" width="4.85546875" style="10" customWidth="1"/>
    <col min="2" max="2" width="7.140625" style="38" customWidth="1"/>
    <col min="3" max="3" width="57.85546875" style="39" customWidth="1"/>
    <col min="4" max="4" width="9.85546875" style="40" customWidth="1"/>
    <col min="5" max="5" width="9.140625" style="41"/>
    <col min="6" max="6" width="9.140625" style="10"/>
    <col min="7" max="7" width="10.5703125" style="10" customWidth="1"/>
    <col min="8" max="16384" width="9.140625" style="11"/>
  </cols>
  <sheetData>
    <row r="1" spans="1:7" ht="16.5" customHeight="1" x14ac:dyDescent="0.35">
      <c r="A1" s="92" t="s">
        <v>97</v>
      </c>
      <c r="B1" s="92"/>
      <c r="C1" s="92"/>
      <c r="D1" s="92"/>
      <c r="E1" s="92"/>
    </row>
    <row r="2" spans="1:7" ht="16.5" customHeight="1" x14ac:dyDescent="0.35">
      <c r="A2" s="92" t="s">
        <v>4</v>
      </c>
      <c r="B2" s="92"/>
      <c r="C2" s="92"/>
      <c r="D2" s="92"/>
      <c r="E2" s="92"/>
    </row>
    <row r="3" spans="1:7" ht="16.5" customHeight="1" x14ac:dyDescent="0.35">
      <c r="A3" s="93"/>
      <c r="B3" s="93"/>
      <c r="C3" s="93"/>
      <c r="D3" s="93"/>
      <c r="E3" s="93"/>
    </row>
    <row r="4" spans="1:7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7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7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7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7" ht="16.5" customHeight="1" x14ac:dyDescent="0.35">
      <c r="A8" s="2" t="str">
        <f>'[1]kopsavilkums 1'!A8</f>
        <v>Pasūtījuma Nr. VND/4-22/16/44</v>
      </c>
      <c r="B8" s="42"/>
      <c r="C8" s="42"/>
      <c r="D8" s="1"/>
      <c r="E8" s="3"/>
    </row>
    <row r="9" spans="1:7" ht="16.5" customHeight="1" x14ac:dyDescent="0.35">
      <c r="A9" s="4"/>
      <c r="B9" s="5"/>
      <c r="C9" s="6"/>
      <c r="D9" s="7"/>
      <c r="E9" s="8"/>
    </row>
    <row r="10" spans="1:7" ht="16.5" customHeight="1" x14ac:dyDescent="0.35">
      <c r="A10" s="4"/>
      <c r="B10" s="5"/>
      <c r="C10" s="6"/>
      <c r="D10" s="7"/>
      <c r="E10" s="8"/>
    </row>
    <row r="11" spans="1:7" ht="16.5" customHeight="1" x14ac:dyDescent="0.35">
      <c r="A11" s="9"/>
      <c r="B11" s="5"/>
      <c r="C11" s="6"/>
      <c r="D11" s="7"/>
      <c r="E11" s="8"/>
    </row>
    <row r="12" spans="1:7" s="16" customFormat="1" ht="30" customHeight="1" x14ac:dyDescent="0.25">
      <c r="A12" s="12" t="s">
        <v>64</v>
      </c>
      <c r="B12" s="13" t="s">
        <v>65</v>
      </c>
      <c r="C12" s="14" t="s">
        <v>66</v>
      </c>
      <c r="D12" s="14" t="s">
        <v>1</v>
      </c>
      <c r="E12" s="15" t="s">
        <v>2</v>
      </c>
      <c r="F12" s="46" t="s">
        <v>100</v>
      </c>
      <c r="G12" s="47" t="s">
        <v>101</v>
      </c>
    </row>
    <row r="13" spans="1:7" s="16" customFormat="1" ht="16.5" customHeight="1" x14ac:dyDescent="0.25">
      <c r="A13" s="82" t="s">
        <v>67</v>
      </c>
      <c r="B13" s="82"/>
      <c r="C13" s="82"/>
      <c r="D13" s="82"/>
      <c r="E13" s="82"/>
      <c r="F13" s="82"/>
      <c r="G13" s="82"/>
    </row>
    <row r="14" spans="1:7" s="16" customFormat="1" ht="16.5" customHeight="1" x14ac:dyDescent="0.35">
      <c r="A14" s="56">
        <v>1</v>
      </c>
      <c r="B14" s="50" t="s">
        <v>81</v>
      </c>
      <c r="C14" s="54" t="s">
        <v>25</v>
      </c>
      <c r="D14" s="56"/>
      <c r="E14" s="57"/>
      <c r="F14" s="48"/>
      <c r="G14" s="48"/>
    </row>
    <row r="15" spans="1:7" s="16" customFormat="1" ht="16.5" customHeight="1" x14ac:dyDescent="0.35">
      <c r="A15" s="17">
        <v>2</v>
      </c>
      <c r="B15" s="18" t="s">
        <v>81</v>
      </c>
      <c r="C15" s="19" t="s">
        <v>26</v>
      </c>
      <c r="D15" s="17"/>
      <c r="E15" s="20"/>
      <c r="F15" s="48"/>
      <c r="G15" s="48"/>
    </row>
    <row r="16" spans="1:7" s="16" customFormat="1" ht="16.5" customHeight="1" x14ac:dyDescent="0.35">
      <c r="A16" s="17">
        <v>3</v>
      </c>
      <c r="B16" s="18" t="s">
        <v>81</v>
      </c>
      <c r="C16" s="19" t="s">
        <v>27</v>
      </c>
      <c r="D16" s="17"/>
      <c r="E16" s="20"/>
      <c r="F16" s="48"/>
      <c r="G16" s="48"/>
    </row>
    <row r="17" spans="1:7" s="16" customFormat="1" ht="16.5" customHeight="1" x14ac:dyDescent="0.35">
      <c r="A17" s="17">
        <v>4</v>
      </c>
      <c r="B17" s="18" t="s">
        <v>81</v>
      </c>
      <c r="C17" s="19" t="s">
        <v>28</v>
      </c>
      <c r="D17" s="17"/>
      <c r="E17" s="20"/>
      <c r="F17" s="48"/>
      <c r="G17" s="48"/>
    </row>
    <row r="18" spans="1:7" s="16" customFormat="1" ht="16.5" customHeight="1" x14ac:dyDescent="0.35">
      <c r="A18" s="17">
        <v>5</v>
      </c>
      <c r="B18" s="18" t="s">
        <v>81</v>
      </c>
      <c r="C18" s="19" t="s">
        <v>29</v>
      </c>
      <c r="D18" s="17"/>
      <c r="E18" s="20"/>
      <c r="F18" s="48"/>
      <c r="G18" s="48"/>
    </row>
    <row r="19" spans="1:7" s="16" customFormat="1" ht="16.5" customHeight="1" x14ac:dyDescent="0.35">
      <c r="A19" s="17">
        <v>6</v>
      </c>
      <c r="B19" s="18" t="s">
        <v>81</v>
      </c>
      <c r="C19" s="19" t="s">
        <v>7</v>
      </c>
      <c r="D19" s="17"/>
      <c r="E19" s="20"/>
      <c r="F19" s="48"/>
      <c r="G19" s="48"/>
    </row>
    <row r="20" spans="1:7" s="16" customFormat="1" ht="16.5" customHeight="1" x14ac:dyDescent="0.35">
      <c r="A20" s="17">
        <v>7</v>
      </c>
      <c r="B20" s="18" t="s">
        <v>81</v>
      </c>
      <c r="C20" s="19" t="s">
        <v>30</v>
      </c>
      <c r="D20" s="17"/>
      <c r="E20" s="20"/>
      <c r="F20" s="48"/>
      <c r="G20" s="48"/>
    </row>
    <row r="21" spans="1:7" s="16" customFormat="1" ht="16.5" customHeight="1" x14ac:dyDescent="0.35">
      <c r="A21" s="17">
        <v>8</v>
      </c>
      <c r="B21" s="18" t="s">
        <v>81</v>
      </c>
      <c r="C21" s="19" t="s">
        <v>31</v>
      </c>
      <c r="D21" s="17"/>
      <c r="E21" s="20"/>
      <c r="F21" s="48"/>
      <c r="G21" s="48"/>
    </row>
    <row r="22" spans="1:7" s="16" customFormat="1" ht="16.5" customHeight="1" x14ac:dyDescent="0.35">
      <c r="A22" s="17">
        <v>9</v>
      </c>
      <c r="B22" s="18" t="s">
        <v>81</v>
      </c>
      <c r="C22" s="19" t="s">
        <v>32</v>
      </c>
      <c r="D22" s="17"/>
      <c r="E22" s="20"/>
      <c r="F22" s="48"/>
      <c r="G22" s="48"/>
    </row>
    <row r="23" spans="1:7" s="16" customFormat="1" ht="16.5" customHeight="1" x14ac:dyDescent="0.35">
      <c r="A23" s="17">
        <v>10</v>
      </c>
      <c r="B23" s="18" t="s">
        <v>81</v>
      </c>
      <c r="C23" s="19" t="s">
        <v>8</v>
      </c>
      <c r="D23" s="17"/>
      <c r="E23" s="20"/>
      <c r="F23" s="48"/>
      <c r="G23" s="48"/>
    </row>
    <row r="24" spans="1:7" s="16" customFormat="1" ht="16.5" customHeight="1" x14ac:dyDescent="0.35">
      <c r="A24" s="17">
        <v>11</v>
      </c>
      <c r="B24" s="18" t="s">
        <v>81</v>
      </c>
      <c r="C24" s="19" t="s">
        <v>6</v>
      </c>
      <c r="D24" s="17"/>
      <c r="E24" s="22"/>
      <c r="F24" s="48"/>
      <c r="G24" s="48"/>
    </row>
    <row r="25" spans="1:7" s="16" customFormat="1" ht="16.5" customHeight="1" x14ac:dyDescent="0.35">
      <c r="A25" s="85" t="s">
        <v>102</v>
      </c>
      <c r="B25" s="85"/>
      <c r="C25" s="85"/>
      <c r="D25" s="85"/>
      <c r="E25" s="85"/>
      <c r="F25" s="85"/>
      <c r="G25" s="59">
        <v>10000</v>
      </c>
    </row>
    <row r="26" spans="1:7" s="16" customFormat="1" ht="16.5" customHeight="1" x14ac:dyDescent="0.25">
      <c r="A26" s="82" t="s">
        <v>69</v>
      </c>
      <c r="B26" s="82"/>
      <c r="C26" s="82"/>
      <c r="D26" s="82"/>
      <c r="E26" s="82"/>
      <c r="F26" s="82"/>
      <c r="G26" s="82"/>
    </row>
    <row r="27" spans="1:7" s="16" customFormat="1" ht="16.5" customHeight="1" x14ac:dyDescent="0.35">
      <c r="A27" s="17">
        <v>13</v>
      </c>
      <c r="B27" s="18" t="s">
        <v>81</v>
      </c>
      <c r="C27" s="19" t="s">
        <v>11</v>
      </c>
      <c r="D27" s="23" t="s">
        <v>70</v>
      </c>
      <c r="E27" s="25">
        <v>0</v>
      </c>
      <c r="F27" s="53">
        <v>50</v>
      </c>
      <c r="G27" s="60">
        <f t="shared" ref="G27:G45" si="0">E27*F27</f>
        <v>0</v>
      </c>
    </row>
    <row r="28" spans="1:7" s="16" customFormat="1" ht="16.5" customHeight="1" x14ac:dyDescent="0.35">
      <c r="A28" s="17">
        <v>14</v>
      </c>
      <c r="B28" s="18" t="s">
        <v>81</v>
      </c>
      <c r="C28" s="19" t="s">
        <v>12</v>
      </c>
      <c r="D28" s="21" t="s">
        <v>70</v>
      </c>
      <c r="E28" s="25">
        <v>5</v>
      </c>
      <c r="F28" s="53">
        <v>70</v>
      </c>
      <c r="G28" s="60">
        <f t="shared" si="0"/>
        <v>350</v>
      </c>
    </row>
    <row r="29" spans="1:7" s="16" customFormat="1" ht="16.5" customHeight="1" x14ac:dyDescent="0.35">
      <c r="A29" s="17">
        <v>15</v>
      </c>
      <c r="B29" s="18" t="s">
        <v>81</v>
      </c>
      <c r="C29" s="19" t="s">
        <v>13</v>
      </c>
      <c r="D29" s="21" t="s">
        <v>70</v>
      </c>
      <c r="E29" s="25">
        <v>5</v>
      </c>
      <c r="F29" s="53">
        <v>5</v>
      </c>
      <c r="G29" s="60">
        <f t="shared" si="0"/>
        <v>25</v>
      </c>
    </row>
    <row r="30" spans="1:7" s="16" customFormat="1" ht="16.5" customHeight="1" x14ac:dyDescent="0.35">
      <c r="A30" s="17">
        <v>16</v>
      </c>
      <c r="B30" s="18" t="s">
        <v>81</v>
      </c>
      <c r="C30" s="19" t="s">
        <v>14</v>
      </c>
      <c r="D30" s="21" t="s">
        <v>70</v>
      </c>
      <c r="E30" s="25">
        <v>0</v>
      </c>
      <c r="F30" s="53">
        <v>10</v>
      </c>
      <c r="G30" s="60">
        <f t="shared" si="0"/>
        <v>0</v>
      </c>
    </row>
    <row r="31" spans="1:7" s="16" customFormat="1" ht="16.5" customHeight="1" x14ac:dyDescent="0.35">
      <c r="A31" s="17">
        <v>17</v>
      </c>
      <c r="B31" s="18" t="s">
        <v>81</v>
      </c>
      <c r="C31" s="19" t="s">
        <v>15</v>
      </c>
      <c r="D31" s="23" t="s">
        <v>71</v>
      </c>
      <c r="E31" s="25">
        <v>2810</v>
      </c>
      <c r="F31" s="53">
        <v>0.5</v>
      </c>
      <c r="G31" s="60">
        <f t="shared" si="0"/>
        <v>1405</v>
      </c>
    </row>
    <row r="32" spans="1:7" s="16" customFormat="1" ht="16.5" customHeight="1" x14ac:dyDescent="0.35">
      <c r="A32" s="17">
        <v>18</v>
      </c>
      <c r="B32" s="18" t="s">
        <v>81</v>
      </c>
      <c r="C32" s="43" t="s">
        <v>119</v>
      </c>
      <c r="D32" s="21" t="s">
        <v>70</v>
      </c>
      <c r="E32" s="25">
        <v>2</v>
      </c>
      <c r="F32" s="53">
        <v>11.5</v>
      </c>
      <c r="G32" s="60">
        <f t="shared" si="0"/>
        <v>23</v>
      </c>
    </row>
    <row r="33" spans="1:7" s="16" customFormat="1" ht="16.5" customHeight="1" x14ac:dyDescent="0.35">
      <c r="A33" s="17">
        <v>19</v>
      </c>
      <c r="B33" s="18" t="s">
        <v>81</v>
      </c>
      <c r="C33" s="19" t="s">
        <v>16</v>
      </c>
      <c r="D33" s="21" t="s">
        <v>70</v>
      </c>
      <c r="E33" s="25">
        <v>0</v>
      </c>
      <c r="F33" s="53">
        <v>15</v>
      </c>
      <c r="G33" s="60">
        <f t="shared" si="0"/>
        <v>0</v>
      </c>
    </row>
    <row r="34" spans="1:7" s="16" customFormat="1" ht="16.5" customHeight="1" x14ac:dyDescent="0.35">
      <c r="A34" s="17">
        <v>20</v>
      </c>
      <c r="B34" s="18" t="s">
        <v>81</v>
      </c>
      <c r="C34" s="19" t="s">
        <v>17</v>
      </c>
      <c r="D34" s="21" t="s">
        <v>70</v>
      </c>
      <c r="E34" s="25">
        <v>0</v>
      </c>
      <c r="F34" s="53">
        <v>8</v>
      </c>
      <c r="G34" s="60">
        <f t="shared" si="0"/>
        <v>0</v>
      </c>
    </row>
    <row r="35" spans="1:7" s="16" customFormat="1" ht="30" customHeight="1" x14ac:dyDescent="0.35">
      <c r="A35" s="17">
        <v>21</v>
      </c>
      <c r="B35" s="18" t="s">
        <v>81</v>
      </c>
      <c r="C35" s="19" t="s">
        <v>18</v>
      </c>
      <c r="D35" s="21" t="s">
        <v>70</v>
      </c>
      <c r="E35" s="25">
        <v>0</v>
      </c>
      <c r="F35" s="53">
        <v>900</v>
      </c>
      <c r="G35" s="60">
        <f t="shared" si="0"/>
        <v>0</v>
      </c>
    </row>
    <row r="36" spans="1:7" s="16" customFormat="1" ht="16.5" customHeight="1" x14ac:dyDescent="0.35">
      <c r="A36" s="17">
        <v>22</v>
      </c>
      <c r="B36" s="18" t="s">
        <v>81</v>
      </c>
      <c r="C36" s="19" t="s">
        <v>19</v>
      </c>
      <c r="D36" s="23" t="s">
        <v>71</v>
      </c>
      <c r="E36" s="25">
        <v>0</v>
      </c>
      <c r="F36" s="53">
        <v>7</v>
      </c>
      <c r="G36" s="60">
        <f t="shared" si="0"/>
        <v>0</v>
      </c>
    </row>
    <row r="37" spans="1:7" s="16" customFormat="1" ht="16.5" customHeight="1" x14ac:dyDescent="0.35">
      <c r="A37" s="17">
        <v>23</v>
      </c>
      <c r="B37" s="18" t="s">
        <v>81</v>
      </c>
      <c r="C37" s="19" t="s">
        <v>20</v>
      </c>
      <c r="D37" s="21" t="s">
        <v>72</v>
      </c>
      <c r="E37" s="25">
        <v>400</v>
      </c>
      <c r="F37" s="53">
        <v>6</v>
      </c>
      <c r="G37" s="60">
        <f t="shared" si="0"/>
        <v>2400</v>
      </c>
    </row>
    <row r="38" spans="1:7" s="16" customFormat="1" ht="16.5" customHeight="1" x14ac:dyDescent="0.35">
      <c r="A38" s="17">
        <v>24</v>
      </c>
      <c r="B38" s="18" t="s">
        <v>81</v>
      </c>
      <c r="C38" s="19" t="s">
        <v>21</v>
      </c>
      <c r="D38" s="23" t="s">
        <v>71</v>
      </c>
      <c r="E38" s="25">
        <v>0</v>
      </c>
      <c r="F38" s="53">
        <v>5</v>
      </c>
      <c r="G38" s="60">
        <f t="shared" si="0"/>
        <v>0</v>
      </c>
    </row>
    <row r="39" spans="1:7" s="16" customFormat="1" ht="16.5" customHeight="1" x14ac:dyDescent="0.35">
      <c r="A39" s="21">
        <v>25</v>
      </c>
      <c r="B39" s="18" t="s">
        <v>81</v>
      </c>
      <c r="C39" s="19" t="s">
        <v>38</v>
      </c>
      <c r="D39" s="23" t="s">
        <v>71</v>
      </c>
      <c r="E39" s="25">
        <v>2500</v>
      </c>
      <c r="F39" s="53">
        <v>2</v>
      </c>
      <c r="G39" s="60">
        <f>E39*F39</f>
        <v>5000</v>
      </c>
    </row>
    <row r="40" spans="1:7" s="16" customFormat="1" ht="16.5" customHeight="1" x14ac:dyDescent="0.35">
      <c r="A40" s="17">
        <v>26</v>
      </c>
      <c r="B40" s="18" t="s">
        <v>81</v>
      </c>
      <c r="C40" s="19" t="s">
        <v>22</v>
      </c>
      <c r="D40" s="23" t="s">
        <v>70</v>
      </c>
      <c r="E40" s="25">
        <v>0</v>
      </c>
      <c r="F40" s="53">
        <v>1000</v>
      </c>
      <c r="G40" s="60">
        <f t="shared" si="0"/>
        <v>0</v>
      </c>
    </row>
    <row r="41" spans="1:7" s="16" customFormat="1" ht="16.5" customHeight="1" x14ac:dyDescent="0.35">
      <c r="A41" s="17">
        <v>27</v>
      </c>
      <c r="B41" s="18" t="s">
        <v>81</v>
      </c>
      <c r="C41" s="19" t="s">
        <v>23</v>
      </c>
      <c r="D41" s="23" t="s">
        <v>3</v>
      </c>
      <c r="E41" s="25">
        <v>0</v>
      </c>
      <c r="F41" s="53">
        <v>18</v>
      </c>
      <c r="G41" s="60">
        <f t="shared" si="0"/>
        <v>0</v>
      </c>
    </row>
    <row r="42" spans="1:7" s="16" customFormat="1" ht="16.5" customHeight="1" x14ac:dyDescent="0.35">
      <c r="A42" s="32">
        <v>28</v>
      </c>
      <c r="B42" s="18" t="s">
        <v>81</v>
      </c>
      <c r="C42" s="43" t="s">
        <v>83</v>
      </c>
      <c r="D42" s="44" t="s">
        <v>5</v>
      </c>
      <c r="E42" s="33">
        <v>0</v>
      </c>
      <c r="F42" s="53">
        <v>500</v>
      </c>
      <c r="G42" s="60">
        <f t="shared" si="0"/>
        <v>0</v>
      </c>
    </row>
    <row r="43" spans="1:7" s="16" customFormat="1" ht="16.5" customHeight="1" x14ac:dyDescent="0.35">
      <c r="A43" s="17">
        <v>29</v>
      </c>
      <c r="B43" s="18" t="s">
        <v>81</v>
      </c>
      <c r="C43" s="19" t="s">
        <v>24</v>
      </c>
      <c r="D43" s="23" t="s">
        <v>3</v>
      </c>
      <c r="E43" s="25">
        <v>0</v>
      </c>
      <c r="F43" s="53">
        <v>10</v>
      </c>
      <c r="G43" s="60">
        <f t="shared" si="0"/>
        <v>0</v>
      </c>
    </row>
    <row r="44" spans="1:7" s="16" customFormat="1" ht="16.5" customHeight="1" x14ac:dyDescent="0.35">
      <c r="A44" s="17">
        <v>30</v>
      </c>
      <c r="B44" s="18" t="s">
        <v>81</v>
      </c>
      <c r="C44" s="19" t="s">
        <v>10</v>
      </c>
      <c r="D44" s="23" t="s">
        <v>68</v>
      </c>
      <c r="E44" s="25">
        <v>1</v>
      </c>
      <c r="F44" s="53">
        <v>500</v>
      </c>
      <c r="G44" s="60">
        <f t="shared" si="0"/>
        <v>500</v>
      </c>
    </row>
    <row r="45" spans="1:7" s="16" customFormat="1" ht="16.5" customHeight="1" x14ac:dyDescent="0.35">
      <c r="A45" s="17">
        <v>31</v>
      </c>
      <c r="B45" s="18" t="s">
        <v>81</v>
      </c>
      <c r="C45" s="19" t="s">
        <v>9</v>
      </c>
      <c r="D45" s="26" t="s">
        <v>68</v>
      </c>
      <c r="E45" s="25">
        <v>1</v>
      </c>
      <c r="F45" s="53">
        <v>500</v>
      </c>
      <c r="G45" s="60">
        <f t="shared" si="0"/>
        <v>500</v>
      </c>
    </row>
    <row r="46" spans="1:7" s="16" customFormat="1" ht="16.5" customHeight="1" x14ac:dyDescent="0.35">
      <c r="A46" s="85" t="s">
        <v>103</v>
      </c>
      <c r="B46" s="85"/>
      <c r="C46" s="85"/>
      <c r="D46" s="85"/>
      <c r="E46" s="85"/>
      <c r="F46" s="85"/>
      <c r="G46" s="59">
        <f>SUM(G27:G45)</f>
        <v>10203</v>
      </c>
    </row>
    <row r="47" spans="1:7" s="16" customFormat="1" ht="16.5" customHeight="1" x14ac:dyDescent="0.25">
      <c r="A47" s="82" t="s">
        <v>73</v>
      </c>
      <c r="B47" s="82"/>
      <c r="C47" s="82"/>
      <c r="D47" s="82"/>
      <c r="E47" s="82"/>
      <c r="F47" s="82"/>
      <c r="G47" s="82"/>
    </row>
    <row r="48" spans="1:7" s="16" customFormat="1" ht="16.5" customHeight="1" x14ac:dyDescent="0.35">
      <c r="A48" s="49">
        <v>32</v>
      </c>
      <c r="B48" s="50" t="s">
        <v>81</v>
      </c>
      <c r="C48" s="54" t="s">
        <v>33</v>
      </c>
      <c r="D48" s="51" t="s">
        <v>5</v>
      </c>
      <c r="E48" s="55">
        <v>0</v>
      </c>
      <c r="F48" s="52">
        <v>2.5</v>
      </c>
      <c r="G48" s="60">
        <f>E48*F48</f>
        <v>0</v>
      </c>
    </row>
    <row r="49" spans="1:7" s="16" customFormat="1" ht="16.5" customHeight="1" x14ac:dyDescent="0.35">
      <c r="A49" s="30">
        <v>33</v>
      </c>
      <c r="B49" s="18" t="s">
        <v>81</v>
      </c>
      <c r="C49" s="43" t="s">
        <v>129</v>
      </c>
      <c r="D49" s="44" t="s">
        <v>5</v>
      </c>
      <c r="E49" s="33">
        <v>100</v>
      </c>
      <c r="F49" s="52">
        <v>4</v>
      </c>
      <c r="G49" s="60">
        <f t="shared" ref="G49:G55" si="1">E49*F49</f>
        <v>400</v>
      </c>
    </row>
    <row r="50" spans="1:7" s="16" customFormat="1" ht="16.5" customHeight="1" x14ac:dyDescent="0.35">
      <c r="A50" s="21">
        <v>34</v>
      </c>
      <c r="B50" s="18" t="s">
        <v>81</v>
      </c>
      <c r="C50" s="19" t="s">
        <v>34</v>
      </c>
      <c r="D50" s="23" t="s">
        <v>5</v>
      </c>
      <c r="E50" s="25">
        <v>0</v>
      </c>
      <c r="F50" s="52">
        <v>4</v>
      </c>
      <c r="G50" s="60">
        <f t="shared" si="1"/>
        <v>0</v>
      </c>
    </row>
    <row r="51" spans="1:7" s="16" customFormat="1" ht="30" customHeight="1" x14ac:dyDescent="0.35">
      <c r="A51" s="30">
        <v>35</v>
      </c>
      <c r="B51" s="18" t="s">
        <v>81</v>
      </c>
      <c r="C51" s="43" t="s">
        <v>35</v>
      </c>
      <c r="D51" s="44" t="s">
        <v>5</v>
      </c>
      <c r="E51" s="33">
        <v>1445</v>
      </c>
      <c r="F51" s="52">
        <v>9</v>
      </c>
      <c r="G51" s="60">
        <f t="shared" si="1"/>
        <v>13005</v>
      </c>
    </row>
    <row r="52" spans="1:7" s="16" customFormat="1" ht="45" x14ac:dyDescent="0.35">
      <c r="A52" s="21">
        <v>36</v>
      </c>
      <c r="B52" s="18" t="s">
        <v>81</v>
      </c>
      <c r="C52" s="27" t="s">
        <v>130</v>
      </c>
      <c r="D52" s="23" t="s">
        <v>71</v>
      </c>
      <c r="E52" s="25">
        <v>1063</v>
      </c>
      <c r="F52" s="53">
        <v>3.8</v>
      </c>
      <c r="G52" s="60">
        <f t="shared" si="1"/>
        <v>4039.3999999999996</v>
      </c>
    </row>
    <row r="53" spans="1:7" s="16" customFormat="1" ht="45" x14ac:dyDescent="0.35">
      <c r="A53" s="21">
        <v>37</v>
      </c>
      <c r="B53" s="18" t="s">
        <v>81</v>
      </c>
      <c r="C53" s="27" t="s">
        <v>131</v>
      </c>
      <c r="D53" s="23" t="s">
        <v>71</v>
      </c>
      <c r="E53" s="25">
        <v>2055</v>
      </c>
      <c r="F53" s="53">
        <v>4</v>
      </c>
      <c r="G53" s="60">
        <f t="shared" si="1"/>
        <v>8220</v>
      </c>
    </row>
    <row r="54" spans="1:7" s="16" customFormat="1" ht="16.5" customHeight="1" x14ac:dyDescent="0.35">
      <c r="A54" s="21">
        <v>38</v>
      </c>
      <c r="B54" s="18" t="s">
        <v>81</v>
      </c>
      <c r="C54" s="27" t="s">
        <v>36</v>
      </c>
      <c r="D54" s="23" t="s">
        <v>71</v>
      </c>
      <c r="E54" s="25">
        <v>3118</v>
      </c>
      <c r="F54" s="53">
        <v>0.5</v>
      </c>
      <c r="G54" s="60">
        <f t="shared" si="1"/>
        <v>1559</v>
      </c>
    </row>
    <row r="55" spans="1:7" s="16" customFormat="1" ht="16.5" customHeight="1" x14ac:dyDescent="0.35">
      <c r="A55" s="21">
        <v>39</v>
      </c>
      <c r="B55" s="18" t="s">
        <v>81</v>
      </c>
      <c r="C55" s="27" t="s">
        <v>37</v>
      </c>
      <c r="D55" s="23" t="s">
        <v>71</v>
      </c>
      <c r="E55" s="25">
        <v>0</v>
      </c>
      <c r="F55" s="53">
        <v>2</v>
      </c>
      <c r="G55" s="60">
        <f t="shared" si="1"/>
        <v>0</v>
      </c>
    </row>
    <row r="56" spans="1:7" s="16" customFormat="1" ht="16.5" customHeight="1" x14ac:dyDescent="0.25">
      <c r="A56" s="94" t="s">
        <v>104</v>
      </c>
      <c r="B56" s="95"/>
      <c r="C56" s="95"/>
      <c r="D56" s="95"/>
      <c r="E56" s="95"/>
      <c r="F56" s="96"/>
      <c r="G56" s="61">
        <f>SUM(G48:G55)</f>
        <v>27223.4</v>
      </c>
    </row>
    <row r="57" spans="1:7" s="16" customFormat="1" ht="16.5" customHeight="1" x14ac:dyDescent="0.25">
      <c r="A57" s="82" t="s">
        <v>74</v>
      </c>
      <c r="B57" s="82"/>
      <c r="C57" s="82"/>
      <c r="D57" s="82"/>
      <c r="E57" s="82"/>
      <c r="F57" s="82"/>
      <c r="G57" s="82"/>
    </row>
    <row r="58" spans="1:7" s="16" customFormat="1" ht="30" customHeight="1" x14ac:dyDescent="0.35">
      <c r="A58" s="21">
        <v>40</v>
      </c>
      <c r="B58" s="18" t="s">
        <v>81</v>
      </c>
      <c r="C58" s="19" t="s">
        <v>120</v>
      </c>
      <c r="D58" s="23" t="s">
        <v>71</v>
      </c>
      <c r="E58" s="25">
        <v>2055</v>
      </c>
      <c r="F58" s="53">
        <v>7.5</v>
      </c>
      <c r="G58" s="60">
        <f t="shared" ref="G58:G81" si="2">E58*F58</f>
        <v>15412.5</v>
      </c>
    </row>
    <row r="59" spans="1:7" s="16" customFormat="1" ht="30" customHeight="1" x14ac:dyDescent="0.35">
      <c r="A59" s="21">
        <v>41</v>
      </c>
      <c r="B59" s="18" t="s">
        <v>81</v>
      </c>
      <c r="C59" s="19" t="s">
        <v>121</v>
      </c>
      <c r="D59" s="23" t="s">
        <v>71</v>
      </c>
      <c r="E59" s="25">
        <v>1063</v>
      </c>
      <c r="F59" s="53">
        <v>7</v>
      </c>
      <c r="G59" s="60">
        <f t="shared" si="2"/>
        <v>7441</v>
      </c>
    </row>
    <row r="60" spans="1:7" s="16" customFormat="1" ht="30" customHeight="1" x14ac:dyDescent="0.35">
      <c r="A60" s="21">
        <v>42</v>
      </c>
      <c r="B60" s="18" t="s">
        <v>81</v>
      </c>
      <c r="C60" s="19" t="s">
        <v>122</v>
      </c>
      <c r="D60" s="23" t="s">
        <v>71</v>
      </c>
      <c r="E60" s="25">
        <v>0</v>
      </c>
      <c r="F60" s="53">
        <v>6.5</v>
      </c>
      <c r="G60" s="60">
        <f t="shared" si="2"/>
        <v>0</v>
      </c>
    </row>
    <row r="61" spans="1:7" s="16" customFormat="1" ht="30" customHeight="1" x14ac:dyDescent="0.35">
      <c r="A61" s="21">
        <v>43</v>
      </c>
      <c r="B61" s="18" t="s">
        <v>81</v>
      </c>
      <c r="C61" s="19" t="s">
        <v>123</v>
      </c>
      <c r="D61" s="23" t="s">
        <v>71</v>
      </c>
      <c r="E61" s="25">
        <v>0</v>
      </c>
      <c r="F61" s="53">
        <v>5.5</v>
      </c>
      <c r="G61" s="60">
        <f t="shared" si="2"/>
        <v>0</v>
      </c>
    </row>
    <row r="62" spans="1:7" s="16" customFormat="1" ht="16.5" customHeight="1" x14ac:dyDescent="0.35">
      <c r="A62" s="21">
        <v>44</v>
      </c>
      <c r="B62" s="18" t="s">
        <v>81</v>
      </c>
      <c r="C62" s="19" t="s">
        <v>39</v>
      </c>
      <c r="D62" s="23" t="s">
        <v>71</v>
      </c>
      <c r="E62" s="25">
        <v>1063</v>
      </c>
      <c r="F62" s="53">
        <v>3.8</v>
      </c>
      <c r="G62" s="60">
        <f t="shared" si="2"/>
        <v>4039.3999999999996</v>
      </c>
    </row>
    <row r="63" spans="1:7" s="16" customFormat="1" ht="16.5" customHeight="1" x14ac:dyDescent="0.35">
      <c r="A63" s="21">
        <v>45</v>
      </c>
      <c r="B63" s="18" t="s">
        <v>81</v>
      </c>
      <c r="C63" s="19" t="s">
        <v>40</v>
      </c>
      <c r="D63" s="23" t="s">
        <v>71</v>
      </c>
      <c r="E63" s="25">
        <v>0</v>
      </c>
      <c r="F63" s="53">
        <v>4</v>
      </c>
      <c r="G63" s="60">
        <f t="shared" si="2"/>
        <v>0</v>
      </c>
    </row>
    <row r="64" spans="1:7" s="16" customFormat="1" ht="30" customHeight="1" x14ac:dyDescent="0.35">
      <c r="A64" s="21">
        <v>46</v>
      </c>
      <c r="B64" s="18" t="s">
        <v>81</v>
      </c>
      <c r="C64" s="19" t="s">
        <v>41</v>
      </c>
      <c r="D64" s="23" t="s">
        <v>71</v>
      </c>
      <c r="E64" s="25">
        <v>0</v>
      </c>
      <c r="F64" s="53">
        <v>9.5</v>
      </c>
      <c r="G64" s="60">
        <f t="shared" si="2"/>
        <v>0</v>
      </c>
    </row>
    <row r="65" spans="1:7" s="16" customFormat="1" ht="30" customHeight="1" x14ac:dyDescent="0.35">
      <c r="A65" s="21">
        <v>47</v>
      </c>
      <c r="B65" s="18" t="s">
        <v>81</v>
      </c>
      <c r="C65" s="19" t="s">
        <v>42</v>
      </c>
      <c r="D65" s="23" t="s">
        <v>71</v>
      </c>
      <c r="E65" s="25">
        <v>2055</v>
      </c>
      <c r="F65" s="53">
        <v>8.1999999999999993</v>
      </c>
      <c r="G65" s="60">
        <f t="shared" si="2"/>
        <v>16851</v>
      </c>
    </row>
    <row r="66" spans="1:7" s="16" customFormat="1" ht="30" customHeight="1" x14ac:dyDescent="0.35">
      <c r="A66" s="21">
        <v>48</v>
      </c>
      <c r="B66" s="18" t="s">
        <v>81</v>
      </c>
      <c r="C66" s="19" t="s">
        <v>43</v>
      </c>
      <c r="D66" s="23" t="s">
        <v>71</v>
      </c>
      <c r="E66" s="25">
        <v>0</v>
      </c>
      <c r="F66" s="53">
        <v>8.6999999999999993</v>
      </c>
      <c r="G66" s="60">
        <f t="shared" si="2"/>
        <v>0</v>
      </c>
    </row>
    <row r="67" spans="1:7" s="16" customFormat="1" ht="30" customHeight="1" x14ac:dyDescent="0.35">
      <c r="A67" s="21">
        <v>49</v>
      </c>
      <c r="B67" s="18" t="s">
        <v>81</v>
      </c>
      <c r="C67" s="19" t="s">
        <v>44</v>
      </c>
      <c r="D67" s="23" t="s">
        <v>71</v>
      </c>
      <c r="E67" s="25">
        <v>2055</v>
      </c>
      <c r="F67" s="53">
        <v>9</v>
      </c>
      <c r="G67" s="60">
        <f t="shared" si="2"/>
        <v>18495</v>
      </c>
    </row>
    <row r="68" spans="1:7" s="16" customFormat="1" ht="30" customHeight="1" x14ac:dyDescent="0.35">
      <c r="A68" s="21">
        <v>50</v>
      </c>
      <c r="B68" s="18" t="s">
        <v>81</v>
      </c>
      <c r="C68" s="19" t="s">
        <v>45</v>
      </c>
      <c r="D68" s="23" t="s">
        <v>71</v>
      </c>
      <c r="E68" s="25">
        <v>0</v>
      </c>
      <c r="F68" s="53">
        <v>10</v>
      </c>
      <c r="G68" s="60">
        <f t="shared" si="2"/>
        <v>0</v>
      </c>
    </row>
    <row r="69" spans="1:7" s="16" customFormat="1" ht="30" customHeight="1" x14ac:dyDescent="0.35">
      <c r="A69" s="21">
        <v>51</v>
      </c>
      <c r="B69" s="18" t="s">
        <v>81</v>
      </c>
      <c r="C69" s="19" t="s">
        <v>46</v>
      </c>
      <c r="D69" s="23" t="s">
        <v>71</v>
      </c>
      <c r="E69" s="25">
        <v>0</v>
      </c>
      <c r="F69" s="53">
        <v>9</v>
      </c>
      <c r="G69" s="60">
        <f t="shared" si="2"/>
        <v>0</v>
      </c>
    </row>
    <row r="70" spans="1:7" s="29" customFormat="1" ht="16.5" customHeight="1" x14ac:dyDescent="0.35">
      <c r="A70" s="21">
        <v>52</v>
      </c>
      <c r="B70" s="18" t="s">
        <v>81</v>
      </c>
      <c r="C70" s="28" t="s">
        <v>132</v>
      </c>
      <c r="D70" s="17" t="s">
        <v>3</v>
      </c>
      <c r="E70" s="25">
        <v>285</v>
      </c>
      <c r="F70" s="53">
        <v>19</v>
      </c>
      <c r="G70" s="60">
        <f t="shared" si="2"/>
        <v>5415</v>
      </c>
    </row>
    <row r="71" spans="1:7" s="29" customFormat="1" ht="15" x14ac:dyDescent="0.35">
      <c r="A71" s="30">
        <v>53</v>
      </c>
      <c r="B71" s="18" t="s">
        <v>81</v>
      </c>
      <c r="C71" s="31" t="s">
        <v>124</v>
      </c>
      <c r="D71" s="32" t="s">
        <v>72</v>
      </c>
      <c r="E71" s="33">
        <v>0</v>
      </c>
      <c r="F71" s="53">
        <v>12</v>
      </c>
      <c r="G71" s="60">
        <f t="shared" si="2"/>
        <v>0</v>
      </c>
    </row>
    <row r="72" spans="1:7" s="29" customFormat="1" ht="30" customHeight="1" x14ac:dyDescent="0.35">
      <c r="A72" s="21">
        <v>54</v>
      </c>
      <c r="B72" s="18" t="s">
        <v>81</v>
      </c>
      <c r="C72" s="28" t="s">
        <v>134</v>
      </c>
      <c r="D72" s="17" t="s">
        <v>72</v>
      </c>
      <c r="E72" s="25">
        <v>479</v>
      </c>
      <c r="F72" s="53">
        <v>15</v>
      </c>
      <c r="G72" s="60">
        <f t="shared" si="2"/>
        <v>7185</v>
      </c>
    </row>
    <row r="73" spans="1:7" s="29" customFormat="1" ht="16.5" customHeight="1" x14ac:dyDescent="0.35">
      <c r="A73" s="21">
        <v>55</v>
      </c>
      <c r="B73" s="18" t="s">
        <v>81</v>
      </c>
      <c r="C73" s="19" t="s">
        <v>140</v>
      </c>
      <c r="D73" s="23" t="s">
        <v>71</v>
      </c>
      <c r="E73" s="25">
        <v>1063</v>
      </c>
      <c r="F73" s="53">
        <v>23</v>
      </c>
      <c r="G73" s="60">
        <f t="shared" si="2"/>
        <v>24449</v>
      </c>
    </row>
    <row r="74" spans="1:7" s="29" customFormat="1" ht="16.5" customHeight="1" x14ac:dyDescent="0.35">
      <c r="A74" s="21">
        <v>56</v>
      </c>
      <c r="B74" s="18" t="s">
        <v>81</v>
      </c>
      <c r="C74" s="19" t="s">
        <v>47</v>
      </c>
      <c r="D74" s="23" t="s">
        <v>71</v>
      </c>
      <c r="E74" s="25">
        <v>0</v>
      </c>
      <c r="F74" s="53"/>
      <c r="G74" s="60">
        <f t="shared" si="2"/>
        <v>0</v>
      </c>
    </row>
    <row r="75" spans="1:7" s="29" customFormat="1" ht="30" customHeight="1" x14ac:dyDescent="0.35">
      <c r="A75" s="21">
        <v>57</v>
      </c>
      <c r="B75" s="18" t="s">
        <v>81</v>
      </c>
      <c r="C75" s="19" t="s">
        <v>48</v>
      </c>
      <c r="D75" s="23" t="s">
        <v>71</v>
      </c>
      <c r="E75" s="25">
        <v>0</v>
      </c>
      <c r="F75" s="53">
        <v>30</v>
      </c>
      <c r="G75" s="60">
        <f t="shared" si="2"/>
        <v>0</v>
      </c>
    </row>
    <row r="76" spans="1:7" s="29" customFormat="1" ht="16.5" customHeight="1" x14ac:dyDescent="0.35">
      <c r="A76" s="21">
        <v>58</v>
      </c>
      <c r="B76" s="18" t="s">
        <v>81</v>
      </c>
      <c r="C76" s="19" t="s">
        <v>49</v>
      </c>
      <c r="D76" s="23" t="s">
        <v>71</v>
      </c>
      <c r="E76" s="25">
        <v>0</v>
      </c>
      <c r="F76" s="53"/>
      <c r="G76" s="60">
        <f t="shared" si="2"/>
        <v>0</v>
      </c>
    </row>
    <row r="77" spans="1:7" s="29" customFormat="1" ht="30" customHeight="1" x14ac:dyDescent="0.35">
      <c r="A77" s="21">
        <v>59</v>
      </c>
      <c r="B77" s="18" t="s">
        <v>81</v>
      </c>
      <c r="C77" s="19" t="s">
        <v>50</v>
      </c>
      <c r="D77" s="23" t="s">
        <v>71</v>
      </c>
      <c r="E77" s="25">
        <v>0</v>
      </c>
      <c r="F77" s="53"/>
      <c r="G77" s="60">
        <f t="shared" si="2"/>
        <v>0</v>
      </c>
    </row>
    <row r="78" spans="1:7" s="29" customFormat="1" ht="16.5" customHeight="1" x14ac:dyDescent="0.35">
      <c r="A78" s="21">
        <v>60</v>
      </c>
      <c r="B78" s="18" t="s">
        <v>81</v>
      </c>
      <c r="C78" s="19" t="s">
        <v>51</v>
      </c>
      <c r="D78" s="23" t="s">
        <v>71</v>
      </c>
      <c r="E78" s="25">
        <v>0</v>
      </c>
      <c r="F78" s="53">
        <v>30</v>
      </c>
      <c r="G78" s="60">
        <f t="shared" si="2"/>
        <v>0</v>
      </c>
    </row>
    <row r="79" spans="1:7" s="29" customFormat="1" ht="16.5" customHeight="1" x14ac:dyDescent="0.35">
      <c r="A79" s="21">
        <v>61</v>
      </c>
      <c r="B79" s="79" t="s">
        <v>81</v>
      </c>
      <c r="C79" s="19" t="s">
        <v>139</v>
      </c>
      <c r="D79" s="23" t="s">
        <v>71</v>
      </c>
      <c r="E79" s="25">
        <v>7</v>
      </c>
      <c r="F79" s="53">
        <v>45</v>
      </c>
      <c r="G79" s="60">
        <f t="shared" si="2"/>
        <v>315</v>
      </c>
    </row>
    <row r="80" spans="1:7" s="29" customFormat="1" ht="16.5" customHeight="1" x14ac:dyDescent="0.35">
      <c r="A80" s="21">
        <v>62</v>
      </c>
      <c r="B80" s="18" t="s">
        <v>81</v>
      </c>
      <c r="C80" s="19" t="s">
        <v>52</v>
      </c>
      <c r="D80" s="34" t="s">
        <v>71</v>
      </c>
      <c r="E80" s="25">
        <v>0</v>
      </c>
      <c r="F80" s="53">
        <v>6.7</v>
      </c>
      <c r="G80" s="60">
        <f t="shared" si="2"/>
        <v>0</v>
      </c>
    </row>
    <row r="81" spans="1:7" s="29" customFormat="1" ht="16.5" customHeight="1" x14ac:dyDescent="0.35">
      <c r="A81" s="21">
        <v>63</v>
      </c>
      <c r="B81" s="18" t="s">
        <v>81</v>
      </c>
      <c r="C81" s="19" t="s">
        <v>53</v>
      </c>
      <c r="D81" s="34" t="s">
        <v>71</v>
      </c>
      <c r="E81" s="25">
        <v>0</v>
      </c>
      <c r="F81" s="53">
        <v>80</v>
      </c>
      <c r="G81" s="60">
        <f t="shared" si="2"/>
        <v>0</v>
      </c>
    </row>
    <row r="82" spans="1:7" s="29" customFormat="1" ht="16.5" customHeight="1" x14ac:dyDescent="0.35">
      <c r="A82" s="81" t="s">
        <v>105</v>
      </c>
      <c r="B82" s="81"/>
      <c r="C82" s="81"/>
      <c r="D82" s="81"/>
      <c r="E82" s="81"/>
      <c r="F82" s="81"/>
      <c r="G82" s="59">
        <f>SUM(G39:G81)</f>
        <v>170252.7</v>
      </c>
    </row>
    <row r="83" spans="1:7" s="29" customFormat="1" ht="16.5" customHeight="1" x14ac:dyDescent="0.2">
      <c r="A83" s="82" t="s">
        <v>75</v>
      </c>
      <c r="B83" s="82"/>
      <c r="C83" s="82"/>
      <c r="D83" s="82"/>
      <c r="E83" s="82"/>
      <c r="F83" s="82"/>
      <c r="G83" s="82"/>
    </row>
    <row r="84" spans="1:7" s="29" customFormat="1" ht="16.5" customHeight="1" x14ac:dyDescent="0.2">
      <c r="A84" s="100" t="s">
        <v>85</v>
      </c>
      <c r="B84" s="100"/>
      <c r="C84" s="100"/>
      <c r="D84" s="100"/>
      <c r="E84" s="100"/>
      <c r="F84" s="100"/>
      <c r="G84" s="100"/>
    </row>
    <row r="85" spans="1:7" s="29" customFormat="1" ht="16.5" customHeight="1" x14ac:dyDescent="0.2">
      <c r="A85" s="82" t="s">
        <v>76</v>
      </c>
      <c r="B85" s="82"/>
      <c r="C85" s="82"/>
      <c r="D85" s="82"/>
      <c r="E85" s="82"/>
      <c r="F85" s="82"/>
      <c r="G85" s="82"/>
    </row>
    <row r="86" spans="1:7" s="29" customFormat="1" ht="16.5" customHeight="1" x14ac:dyDescent="0.35">
      <c r="A86" s="49">
        <v>64</v>
      </c>
      <c r="B86" s="50" t="s">
        <v>81</v>
      </c>
      <c r="C86" s="54" t="s">
        <v>54</v>
      </c>
      <c r="D86" s="49" t="s">
        <v>70</v>
      </c>
      <c r="E86" s="55">
        <v>14</v>
      </c>
      <c r="F86" s="53">
        <v>120</v>
      </c>
      <c r="G86" s="60">
        <f>E86*F86</f>
        <v>1680</v>
      </c>
    </row>
    <row r="87" spans="1:7" s="29" customFormat="1" ht="16.5" customHeight="1" x14ac:dyDescent="0.35">
      <c r="A87" s="21">
        <v>65</v>
      </c>
      <c r="B87" s="18" t="s">
        <v>81</v>
      </c>
      <c r="C87" s="19" t="s">
        <v>55</v>
      </c>
      <c r="D87" s="21" t="s">
        <v>70</v>
      </c>
      <c r="E87" s="25">
        <v>0</v>
      </c>
      <c r="F87" s="53">
        <v>50</v>
      </c>
      <c r="G87" s="60">
        <f t="shared" ref="G87:G91" si="3">E87*F87</f>
        <v>0</v>
      </c>
    </row>
    <row r="88" spans="1:7" s="29" customFormat="1" ht="16.5" customHeight="1" x14ac:dyDescent="0.35">
      <c r="A88" s="21">
        <v>66</v>
      </c>
      <c r="B88" s="18" t="s">
        <v>81</v>
      </c>
      <c r="C88" s="19" t="s">
        <v>56</v>
      </c>
      <c r="D88" s="23" t="s">
        <v>71</v>
      </c>
      <c r="E88" s="25">
        <v>0</v>
      </c>
      <c r="F88" s="53">
        <v>7.5</v>
      </c>
      <c r="G88" s="60">
        <f t="shared" si="3"/>
        <v>0</v>
      </c>
    </row>
    <row r="89" spans="1:7" s="29" customFormat="1" ht="16.5" customHeight="1" x14ac:dyDescent="0.35">
      <c r="A89" s="21">
        <v>67</v>
      </c>
      <c r="B89" s="18" t="s">
        <v>81</v>
      </c>
      <c r="C89" s="19" t="s">
        <v>57</v>
      </c>
      <c r="D89" s="23" t="s">
        <v>71</v>
      </c>
      <c r="E89" s="25">
        <v>25</v>
      </c>
      <c r="F89" s="53">
        <v>16.3</v>
      </c>
      <c r="G89" s="60">
        <f t="shared" si="3"/>
        <v>407.5</v>
      </c>
    </row>
    <row r="90" spans="1:7" s="29" customFormat="1" ht="16.5" customHeight="1" x14ac:dyDescent="0.35">
      <c r="A90" s="21">
        <v>68</v>
      </c>
      <c r="B90" s="18" t="s">
        <v>81</v>
      </c>
      <c r="C90" s="19" t="s">
        <v>58</v>
      </c>
      <c r="D90" s="23" t="s">
        <v>3</v>
      </c>
      <c r="E90" s="25">
        <v>0</v>
      </c>
      <c r="F90" s="53">
        <v>20</v>
      </c>
      <c r="G90" s="60">
        <f t="shared" si="3"/>
        <v>0</v>
      </c>
    </row>
    <row r="91" spans="1:7" s="29" customFormat="1" ht="16.5" customHeight="1" x14ac:dyDescent="0.35">
      <c r="A91" s="21">
        <v>69</v>
      </c>
      <c r="B91" s="18" t="s">
        <v>81</v>
      </c>
      <c r="C91" s="28" t="s">
        <v>59</v>
      </c>
      <c r="D91" s="23" t="s">
        <v>77</v>
      </c>
      <c r="E91" s="25">
        <v>1</v>
      </c>
      <c r="F91" s="53">
        <v>2000</v>
      </c>
      <c r="G91" s="60">
        <f t="shared" si="3"/>
        <v>2000</v>
      </c>
    </row>
    <row r="92" spans="1:7" s="29" customFormat="1" ht="16.5" customHeight="1" x14ac:dyDescent="0.35">
      <c r="A92" s="81" t="s">
        <v>106</v>
      </c>
      <c r="B92" s="81"/>
      <c r="C92" s="81"/>
      <c r="D92" s="81"/>
      <c r="E92" s="81"/>
      <c r="F92" s="81"/>
      <c r="G92" s="59">
        <f>SUM(G86:G91)</f>
        <v>4087.5</v>
      </c>
    </row>
    <row r="93" spans="1:7" s="29" customFormat="1" ht="16.5" customHeight="1" x14ac:dyDescent="0.2">
      <c r="A93" s="82" t="s">
        <v>78</v>
      </c>
      <c r="B93" s="82"/>
      <c r="C93" s="82"/>
      <c r="D93" s="82"/>
      <c r="E93" s="82"/>
      <c r="F93" s="82"/>
      <c r="G93" s="82"/>
    </row>
    <row r="94" spans="1:7" s="29" customFormat="1" ht="16.5" customHeight="1" x14ac:dyDescent="0.35">
      <c r="A94" s="83" t="s">
        <v>96</v>
      </c>
      <c r="B94" s="83"/>
      <c r="C94" s="83"/>
      <c r="D94" s="83"/>
      <c r="E94" s="83"/>
      <c r="F94" s="83"/>
      <c r="G94" s="83"/>
    </row>
    <row r="95" spans="1:7" s="29" customFormat="1" ht="16.5" customHeight="1" x14ac:dyDescent="0.2">
      <c r="A95" s="86" t="s">
        <v>89</v>
      </c>
      <c r="B95" s="86"/>
      <c r="C95" s="86"/>
      <c r="D95" s="86"/>
      <c r="E95" s="86"/>
      <c r="F95" s="86"/>
      <c r="G95" s="86"/>
    </row>
    <row r="96" spans="1:7" s="29" customFormat="1" ht="16.5" customHeight="1" x14ac:dyDescent="0.2">
      <c r="A96" s="87" t="s">
        <v>90</v>
      </c>
      <c r="B96" s="87"/>
      <c r="C96" s="87"/>
      <c r="D96" s="87"/>
      <c r="E96" s="87"/>
      <c r="F96" s="87"/>
      <c r="G96" s="87"/>
    </row>
    <row r="97" spans="1:7" s="29" customFormat="1" ht="16.5" customHeight="1" x14ac:dyDescent="0.2">
      <c r="A97" s="87" t="s">
        <v>91</v>
      </c>
      <c r="B97" s="87"/>
      <c r="C97" s="87"/>
      <c r="D97" s="87"/>
      <c r="E97" s="87"/>
      <c r="F97" s="87"/>
      <c r="G97" s="87"/>
    </row>
    <row r="98" spans="1:7" s="29" customFormat="1" ht="16.5" customHeight="1" x14ac:dyDescent="0.2">
      <c r="A98" s="87" t="s">
        <v>92</v>
      </c>
      <c r="B98" s="87"/>
      <c r="C98" s="87"/>
      <c r="D98" s="87"/>
      <c r="E98" s="87"/>
      <c r="F98" s="87"/>
      <c r="G98" s="87"/>
    </row>
    <row r="99" spans="1:7" s="29" customFormat="1" ht="16.5" customHeight="1" x14ac:dyDescent="0.2">
      <c r="A99" s="88" t="s">
        <v>79</v>
      </c>
      <c r="B99" s="88"/>
      <c r="C99" s="88"/>
      <c r="D99" s="88"/>
      <c r="E99" s="88"/>
      <c r="F99" s="88"/>
      <c r="G99" s="88"/>
    </row>
    <row r="100" spans="1:7" s="29" customFormat="1" ht="16.5" customHeight="1" x14ac:dyDescent="0.35">
      <c r="A100" s="49">
        <v>70</v>
      </c>
      <c r="B100" s="50" t="s">
        <v>81</v>
      </c>
      <c r="C100" s="54" t="s">
        <v>60</v>
      </c>
      <c r="D100" s="51" t="s">
        <v>71</v>
      </c>
      <c r="E100" s="55">
        <v>165</v>
      </c>
      <c r="F100" s="53">
        <v>1.6</v>
      </c>
      <c r="G100" s="60">
        <f>E100*F100</f>
        <v>264</v>
      </c>
    </row>
    <row r="101" spans="1:7" s="29" customFormat="1" ht="16.5" customHeight="1" x14ac:dyDescent="0.2">
      <c r="A101" s="89" t="s">
        <v>135</v>
      </c>
      <c r="B101" s="90"/>
      <c r="C101" s="90"/>
      <c r="D101" s="90"/>
      <c r="E101" s="90"/>
      <c r="F101" s="90"/>
      <c r="G101" s="91"/>
    </row>
    <row r="102" spans="1:7" s="29" customFormat="1" ht="16.5" customHeight="1" x14ac:dyDescent="0.2">
      <c r="A102" s="86" t="s">
        <v>93</v>
      </c>
      <c r="B102" s="86"/>
      <c r="C102" s="86"/>
      <c r="D102" s="86"/>
      <c r="E102" s="86"/>
      <c r="F102" s="86"/>
      <c r="G102" s="86"/>
    </row>
    <row r="103" spans="1:7" s="29" customFormat="1" ht="16.5" customHeight="1" x14ac:dyDescent="0.2">
      <c r="A103" s="86" t="s">
        <v>94</v>
      </c>
      <c r="B103" s="86"/>
      <c r="C103" s="86"/>
      <c r="D103" s="86"/>
      <c r="E103" s="86"/>
      <c r="F103" s="86"/>
      <c r="G103" s="86"/>
    </row>
    <row r="104" spans="1:7" s="29" customFormat="1" ht="16.5" customHeight="1" x14ac:dyDescent="0.35">
      <c r="A104" s="35">
        <v>71</v>
      </c>
      <c r="B104" s="18" t="s">
        <v>81</v>
      </c>
      <c r="C104" s="36" t="s">
        <v>61</v>
      </c>
      <c r="D104" s="35" t="s">
        <v>70</v>
      </c>
      <c r="E104" s="45">
        <v>0</v>
      </c>
      <c r="F104" s="53">
        <v>2500</v>
      </c>
      <c r="G104" s="60">
        <f>E104*F104</f>
        <v>0</v>
      </c>
    </row>
    <row r="105" spans="1:7" s="29" customFormat="1" ht="16.5" customHeight="1" x14ac:dyDescent="0.35">
      <c r="A105" s="35">
        <v>72</v>
      </c>
      <c r="B105" s="18" t="s">
        <v>81</v>
      </c>
      <c r="C105" s="36" t="s">
        <v>62</v>
      </c>
      <c r="D105" s="35" t="s">
        <v>3</v>
      </c>
      <c r="E105" s="45">
        <v>0</v>
      </c>
      <c r="F105" s="53">
        <v>45</v>
      </c>
      <c r="G105" s="60">
        <f t="shared" ref="G105:G106" si="4">E105*F105</f>
        <v>0</v>
      </c>
    </row>
    <row r="106" spans="1:7" s="29" customFormat="1" ht="16.5" customHeight="1" x14ac:dyDescent="0.35">
      <c r="A106" s="35">
        <v>73</v>
      </c>
      <c r="B106" s="18" t="s">
        <v>81</v>
      </c>
      <c r="C106" s="36" t="s">
        <v>63</v>
      </c>
      <c r="D106" s="35" t="s">
        <v>3</v>
      </c>
      <c r="E106" s="45">
        <v>0</v>
      </c>
      <c r="F106" s="53">
        <v>40</v>
      </c>
      <c r="G106" s="60">
        <f t="shared" si="4"/>
        <v>0</v>
      </c>
    </row>
    <row r="107" spans="1:7" s="29" customFormat="1" ht="16.5" customHeight="1" x14ac:dyDescent="0.2">
      <c r="A107" s="84" t="s">
        <v>95</v>
      </c>
      <c r="B107" s="84"/>
      <c r="C107" s="84"/>
      <c r="D107" s="84"/>
      <c r="E107" s="84"/>
      <c r="F107" s="84"/>
      <c r="G107" s="84"/>
    </row>
    <row r="108" spans="1:7" s="16" customFormat="1" ht="16.5" customHeight="1" x14ac:dyDescent="0.35">
      <c r="A108" s="85" t="s">
        <v>107</v>
      </c>
      <c r="B108" s="85"/>
      <c r="C108" s="85"/>
      <c r="D108" s="85"/>
      <c r="E108" s="85"/>
      <c r="F108" s="85"/>
      <c r="G108" s="59">
        <f>SUM(G100:G101)+SUM(G104:G106)</f>
        <v>264</v>
      </c>
    </row>
    <row r="109" spans="1:7" s="16" customFormat="1" ht="16.5" customHeight="1" x14ac:dyDescent="0.25">
      <c r="A109" s="88" t="s">
        <v>136</v>
      </c>
      <c r="B109" s="88"/>
      <c r="C109" s="88"/>
      <c r="D109" s="88"/>
      <c r="E109" s="88"/>
      <c r="F109" s="88"/>
      <c r="G109" s="88"/>
    </row>
    <row r="110" spans="1:7" s="16" customFormat="1" ht="16.5" customHeight="1" x14ac:dyDescent="0.35">
      <c r="A110" s="35">
        <v>74</v>
      </c>
      <c r="B110" s="77" t="s">
        <v>81</v>
      </c>
      <c r="C110" s="78" t="s">
        <v>138</v>
      </c>
      <c r="D110" s="23" t="s">
        <v>137</v>
      </c>
      <c r="E110" s="21">
        <v>1</v>
      </c>
      <c r="F110" s="53">
        <v>0</v>
      </c>
      <c r="G110" s="59">
        <f>E110*F110</f>
        <v>0</v>
      </c>
    </row>
    <row r="112" spans="1:7" x14ac:dyDescent="0.35">
      <c r="E112" s="80" t="s">
        <v>109</v>
      </c>
      <c r="F112" s="80"/>
      <c r="G112" s="59">
        <f>G25+G46+G56+G82+G92+G108+G110</f>
        <v>222030.6</v>
      </c>
    </row>
    <row r="113" spans="1:7" x14ac:dyDescent="0.35">
      <c r="E113" s="80" t="s">
        <v>108</v>
      </c>
      <c r="F113" s="80"/>
      <c r="G113" s="59">
        <f>0.2*G112</f>
        <v>44406.12</v>
      </c>
    </row>
    <row r="114" spans="1:7" x14ac:dyDescent="0.35">
      <c r="E114" s="80" t="s">
        <v>110</v>
      </c>
      <c r="F114" s="80"/>
      <c r="G114" s="59">
        <f>G112+G113</f>
        <v>266436.72000000003</v>
      </c>
    </row>
    <row r="116" spans="1:7" x14ac:dyDescent="0.35">
      <c r="A116" s="10" t="s">
        <v>126</v>
      </c>
    </row>
    <row r="117" spans="1:7" x14ac:dyDescent="0.35">
      <c r="A117" s="10" t="s">
        <v>127</v>
      </c>
    </row>
  </sheetData>
  <mergeCells count="31">
    <mergeCell ref="A102:G102"/>
    <mergeCell ref="A103:G103"/>
    <mergeCell ref="A107:G107"/>
    <mergeCell ref="A1:E1"/>
    <mergeCell ref="A2:E2"/>
    <mergeCell ref="A3:E3"/>
    <mergeCell ref="A13:G13"/>
    <mergeCell ref="A25:F25"/>
    <mergeCell ref="A26:G26"/>
    <mergeCell ref="A46:F46"/>
    <mergeCell ref="A47:G47"/>
    <mergeCell ref="A56:F56"/>
    <mergeCell ref="A57:G57"/>
    <mergeCell ref="A82:F82"/>
    <mergeCell ref="A83:G83"/>
    <mergeCell ref="A101:G101"/>
    <mergeCell ref="A95:G95"/>
    <mergeCell ref="A96:G96"/>
    <mergeCell ref="A97:G97"/>
    <mergeCell ref="A98:G98"/>
    <mergeCell ref="A99:G99"/>
    <mergeCell ref="A84:G84"/>
    <mergeCell ref="A85:G85"/>
    <mergeCell ref="A92:F92"/>
    <mergeCell ref="A93:G93"/>
    <mergeCell ref="A94:G94"/>
    <mergeCell ref="A109:G109"/>
    <mergeCell ref="A108:F108"/>
    <mergeCell ref="E112:F112"/>
    <mergeCell ref="E113:F113"/>
    <mergeCell ref="E114:F114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Header>&amp;L&amp;"Trebuchet MS,Regular"&amp;9VALGAS-VALKAS DVĪŅU PILSĒTAS CENTRA ATTĪSTĪBA 
Adrese: Valka novads Latvija; Valga novads Igaunija
1 DAĻA. Ceļi un satiksmes organizācija&amp;R&amp;"Trebuchet MS,Regular"&amp;9Darba nr. IN1601
Stadija: PP
01.03.2018</oddHeader>
    <oddFooter>&amp;L&amp;"Trebuchet MS,Regular"&amp;9OÜ Keskkonnaprojekt
Atbildīgais speciālists: Vadim Mahkats (EST), Ilze Mežole-Unte (LAT)&amp;R&amp;"Trebuchet MS,Regular"&amp;9&amp;P/&amp;N</oddFooter>
  </headerFooter>
  <rowBreaks count="2" manualBreakCount="2">
    <brk id="56" max="6" man="1"/>
    <brk id="92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opLeftCell="A61" zoomScaleNormal="100" zoomScaleSheetLayoutView="100" workbookViewId="0">
      <selection activeCell="C74" sqref="C74"/>
    </sheetView>
  </sheetViews>
  <sheetFormatPr defaultRowHeight="16.5" x14ac:dyDescent="0.35"/>
  <cols>
    <col min="1" max="1" width="4.85546875" style="10" customWidth="1"/>
    <col min="2" max="2" width="7.140625" style="38" customWidth="1"/>
    <col min="3" max="3" width="57.85546875" style="39" customWidth="1"/>
    <col min="4" max="4" width="9.85546875" style="40" customWidth="1"/>
    <col min="5" max="5" width="9.140625" style="41"/>
    <col min="6" max="6" width="9.140625" style="10"/>
    <col min="7" max="7" width="10.28515625" style="10" customWidth="1"/>
    <col min="8" max="16384" width="9.140625" style="11"/>
  </cols>
  <sheetData>
    <row r="1" spans="1:7" ht="16.5" customHeight="1" x14ac:dyDescent="0.35">
      <c r="A1" s="92" t="s">
        <v>98</v>
      </c>
      <c r="B1" s="92"/>
      <c r="C1" s="92"/>
      <c r="D1" s="92"/>
      <c r="E1" s="92"/>
    </row>
    <row r="2" spans="1:7" ht="16.5" customHeight="1" x14ac:dyDescent="0.35">
      <c r="A2" s="92" t="s">
        <v>4</v>
      </c>
      <c r="B2" s="92"/>
      <c r="C2" s="92"/>
      <c r="D2" s="92"/>
      <c r="E2" s="92"/>
    </row>
    <row r="3" spans="1:7" ht="16.5" customHeight="1" x14ac:dyDescent="0.35">
      <c r="A3" s="93"/>
      <c r="B3" s="93"/>
      <c r="C3" s="93"/>
      <c r="D3" s="93"/>
      <c r="E3" s="93"/>
    </row>
    <row r="4" spans="1:7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7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7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7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7" ht="16.5" customHeight="1" x14ac:dyDescent="0.35">
      <c r="A8" s="2" t="str">
        <f>'[1]kopsavilkums 1'!A8</f>
        <v>Pasūtījuma Nr. VND/4-22/16/44</v>
      </c>
      <c r="B8" s="42"/>
      <c r="C8" s="42"/>
      <c r="D8" s="1"/>
      <c r="E8" s="3"/>
    </row>
    <row r="9" spans="1:7" ht="16.5" customHeight="1" x14ac:dyDescent="0.35">
      <c r="A9" s="2"/>
      <c r="B9" s="42"/>
      <c r="C9" s="42"/>
      <c r="D9" s="1"/>
      <c r="E9" s="3"/>
    </row>
    <row r="10" spans="1:7" ht="16.5" customHeight="1" x14ac:dyDescent="0.35">
      <c r="A10" s="4"/>
      <c r="B10" s="5"/>
      <c r="C10" s="6"/>
      <c r="D10" s="7"/>
      <c r="E10" s="8"/>
    </row>
    <row r="11" spans="1:7" ht="16.5" customHeight="1" x14ac:dyDescent="0.35">
      <c r="A11" s="9"/>
      <c r="B11" s="5"/>
      <c r="C11" s="6"/>
      <c r="D11" s="7"/>
      <c r="E11" s="8"/>
    </row>
    <row r="12" spans="1:7" s="16" customFormat="1" ht="30" customHeight="1" x14ac:dyDescent="0.25">
      <c r="A12" s="12" t="s">
        <v>64</v>
      </c>
      <c r="B12" s="13" t="s">
        <v>65</v>
      </c>
      <c r="C12" s="14" t="s">
        <v>66</v>
      </c>
      <c r="D12" s="14" t="s">
        <v>1</v>
      </c>
      <c r="E12" s="15" t="s">
        <v>2</v>
      </c>
      <c r="F12" s="46" t="s">
        <v>100</v>
      </c>
      <c r="G12" s="47" t="s">
        <v>101</v>
      </c>
    </row>
    <row r="13" spans="1:7" s="16" customFormat="1" ht="16.5" customHeight="1" x14ac:dyDescent="0.25">
      <c r="A13" s="82" t="s">
        <v>67</v>
      </c>
      <c r="B13" s="82"/>
      <c r="C13" s="82"/>
      <c r="D13" s="82"/>
      <c r="E13" s="82"/>
      <c r="F13" s="82"/>
      <c r="G13" s="82"/>
    </row>
    <row r="14" spans="1:7" s="16" customFormat="1" ht="16.5" customHeight="1" x14ac:dyDescent="0.35">
      <c r="A14" s="56">
        <v>1</v>
      </c>
      <c r="B14" s="50" t="s">
        <v>81</v>
      </c>
      <c r="C14" s="54" t="s">
        <v>25</v>
      </c>
      <c r="D14" s="56"/>
      <c r="E14" s="57"/>
      <c r="F14" s="48"/>
      <c r="G14" s="48"/>
    </row>
    <row r="15" spans="1:7" s="16" customFormat="1" ht="16.5" customHeight="1" x14ac:dyDescent="0.35">
      <c r="A15" s="17">
        <v>2</v>
      </c>
      <c r="B15" s="18" t="s">
        <v>81</v>
      </c>
      <c r="C15" s="19" t="s">
        <v>26</v>
      </c>
      <c r="D15" s="17"/>
      <c r="E15" s="20"/>
      <c r="F15" s="48"/>
      <c r="G15" s="48"/>
    </row>
    <row r="16" spans="1:7" s="16" customFormat="1" ht="16.5" customHeight="1" x14ac:dyDescent="0.35">
      <c r="A16" s="17">
        <v>3</v>
      </c>
      <c r="B16" s="18" t="s">
        <v>81</v>
      </c>
      <c r="C16" s="19" t="s">
        <v>27</v>
      </c>
      <c r="D16" s="17"/>
      <c r="E16" s="20"/>
      <c r="F16" s="48"/>
      <c r="G16" s="48"/>
    </row>
    <row r="17" spans="1:7" s="16" customFormat="1" ht="16.5" customHeight="1" x14ac:dyDescent="0.35">
      <c r="A17" s="17">
        <v>4</v>
      </c>
      <c r="B17" s="18" t="s">
        <v>81</v>
      </c>
      <c r="C17" s="19" t="s">
        <v>28</v>
      </c>
      <c r="D17" s="17"/>
      <c r="E17" s="20"/>
      <c r="F17" s="48"/>
      <c r="G17" s="48"/>
    </row>
    <row r="18" spans="1:7" s="16" customFormat="1" ht="16.5" customHeight="1" x14ac:dyDescent="0.35">
      <c r="A18" s="17">
        <v>5</v>
      </c>
      <c r="B18" s="18" t="s">
        <v>81</v>
      </c>
      <c r="C18" s="19" t="s">
        <v>29</v>
      </c>
      <c r="D18" s="17"/>
      <c r="E18" s="20"/>
      <c r="F18" s="48"/>
      <c r="G18" s="48"/>
    </row>
    <row r="19" spans="1:7" s="16" customFormat="1" ht="16.5" customHeight="1" x14ac:dyDescent="0.35">
      <c r="A19" s="17">
        <v>6</v>
      </c>
      <c r="B19" s="18" t="s">
        <v>81</v>
      </c>
      <c r="C19" s="19" t="s">
        <v>7</v>
      </c>
      <c r="D19" s="17"/>
      <c r="E19" s="20"/>
      <c r="F19" s="48"/>
      <c r="G19" s="48"/>
    </row>
    <row r="20" spans="1:7" s="16" customFormat="1" ht="16.5" customHeight="1" x14ac:dyDescent="0.35">
      <c r="A20" s="17">
        <v>7</v>
      </c>
      <c r="B20" s="18" t="s">
        <v>81</v>
      </c>
      <c r="C20" s="19" t="s">
        <v>30</v>
      </c>
      <c r="D20" s="17"/>
      <c r="E20" s="20"/>
      <c r="F20" s="48"/>
      <c r="G20" s="48"/>
    </row>
    <row r="21" spans="1:7" s="16" customFormat="1" ht="16.5" customHeight="1" x14ac:dyDescent="0.35">
      <c r="A21" s="17">
        <v>8</v>
      </c>
      <c r="B21" s="18" t="s">
        <v>81</v>
      </c>
      <c r="C21" s="19" t="s">
        <v>31</v>
      </c>
      <c r="D21" s="17"/>
      <c r="E21" s="20"/>
      <c r="F21" s="48"/>
      <c r="G21" s="48"/>
    </row>
    <row r="22" spans="1:7" s="16" customFormat="1" ht="16.5" customHeight="1" x14ac:dyDescent="0.35">
      <c r="A22" s="17">
        <v>9</v>
      </c>
      <c r="B22" s="18" t="s">
        <v>81</v>
      </c>
      <c r="C22" s="19" t="s">
        <v>32</v>
      </c>
      <c r="D22" s="17"/>
      <c r="E22" s="20"/>
      <c r="F22" s="48"/>
      <c r="G22" s="48"/>
    </row>
    <row r="23" spans="1:7" s="16" customFormat="1" ht="16.5" customHeight="1" x14ac:dyDescent="0.35">
      <c r="A23" s="17">
        <v>10</v>
      </c>
      <c r="B23" s="18" t="s">
        <v>81</v>
      </c>
      <c r="C23" s="19" t="s">
        <v>8</v>
      </c>
      <c r="D23" s="17"/>
      <c r="E23" s="20"/>
      <c r="F23" s="48"/>
      <c r="G23" s="48"/>
    </row>
    <row r="24" spans="1:7" s="16" customFormat="1" ht="16.5" customHeight="1" x14ac:dyDescent="0.35">
      <c r="A24" s="17">
        <v>11</v>
      </c>
      <c r="B24" s="18" t="s">
        <v>81</v>
      </c>
      <c r="C24" s="19" t="s">
        <v>6</v>
      </c>
      <c r="D24" s="17"/>
      <c r="E24" s="22"/>
      <c r="F24" s="48"/>
      <c r="G24" s="48"/>
    </row>
    <row r="25" spans="1:7" s="16" customFormat="1" ht="16.5" customHeight="1" x14ac:dyDescent="0.35">
      <c r="A25" s="85" t="s">
        <v>102</v>
      </c>
      <c r="B25" s="85"/>
      <c r="C25" s="85"/>
      <c r="D25" s="85"/>
      <c r="E25" s="85"/>
      <c r="F25" s="85"/>
      <c r="G25" s="59">
        <v>10000</v>
      </c>
    </row>
    <row r="26" spans="1:7" s="16" customFormat="1" ht="16.5" customHeight="1" x14ac:dyDescent="0.25">
      <c r="A26" s="82" t="s">
        <v>69</v>
      </c>
      <c r="B26" s="82"/>
      <c r="C26" s="82"/>
      <c r="D26" s="82"/>
      <c r="E26" s="82"/>
      <c r="F26" s="82"/>
      <c r="G26" s="82"/>
    </row>
    <row r="27" spans="1:7" s="16" customFormat="1" ht="16.5" customHeight="1" x14ac:dyDescent="0.35">
      <c r="A27" s="17">
        <v>13</v>
      </c>
      <c r="B27" s="18" t="s">
        <v>81</v>
      </c>
      <c r="C27" s="19" t="s">
        <v>11</v>
      </c>
      <c r="D27" s="23" t="s">
        <v>68</v>
      </c>
      <c r="E27" s="25">
        <v>0</v>
      </c>
      <c r="F27" s="53">
        <v>50</v>
      </c>
      <c r="G27" s="60">
        <f t="shared" ref="G27:G45" si="0">E27*F27</f>
        <v>0</v>
      </c>
    </row>
    <row r="28" spans="1:7" s="16" customFormat="1" ht="16.5" customHeight="1" x14ac:dyDescent="0.35">
      <c r="A28" s="17">
        <v>14</v>
      </c>
      <c r="B28" s="18" t="s">
        <v>81</v>
      </c>
      <c r="C28" s="19" t="s">
        <v>12</v>
      </c>
      <c r="D28" s="21" t="s">
        <v>70</v>
      </c>
      <c r="E28" s="25">
        <v>2</v>
      </c>
      <c r="F28" s="53">
        <v>70</v>
      </c>
      <c r="G28" s="60">
        <f t="shared" si="0"/>
        <v>140</v>
      </c>
    </row>
    <row r="29" spans="1:7" s="16" customFormat="1" ht="16.5" customHeight="1" x14ac:dyDescent="0.35">
      <c r="A29" s="17">
        <v>15</v>
      </c>
      <c r="B29" s="18" t="s">
        <v>81</v>
      </c>
      <c r="C29" s="19" t="s">
        <v>13</v>
      </c>
      <c r="D29" s="21" t="s">
        <v>68</v>
      </c>
      <c r="E29" s="25">
        <v>0</v>
      </c>
      <c r="F29" s="53">
        <v>5</v>
      </c>
      <c r="G29" s="60">
        <f t="shared" si="0"/>
        <v>0</v>
      </c>
    </row>
    <row r="30" spans="1:7" s="16" customFormat="1" ht="16.5" customHeight="1" x14ac:dyDescent="0.35">
      <c r="A30" s="17">
        <v>16</v>
      </c>
      <c r="B30" s="18" t="s">
        <v>81</v>
      </c>
      <c r="C30" s="19" t="s">
        <v>14</v>
      </c>
      <c r="D30" s="21" t="s">
        <v>68</v>
      </c>
      <c r="E30" s="25">
        <v>0</v>
      </c>
      <c r="F30" s="53">
        <v>10</v>
      </c>
      <c r="G30" s="60">
        <f t="shared" si="0"/>
        <v>0</v>
      </c>
    </row>
    <row r="31" spans="1:7" s="16" customFormat="1" ht="16.5" customHeight="1" x14ac:dyDescent="0.35">
      <c r="A31" s="17">
        <v>17</v>
      </c>
      <c r="B31" s="18" t="s">
        <v>81</v>
      </c>
      <c r="C31" s="19" t="s">
        <v>15</v>
      </c>
      <c r="D31" s="23" t="s">
        <v>71</v>
      </c>
      <c r="E31" s="25">
        <v>1825</v>
      </c>
      <c r="F31" s="53">
        <v>0.5</v>
      </c>
      <c r="G31" s="60">
        <f t="shared" si="0"/>
        <v>912.5</v>
      </c>
    </row>
    <row r="32" spans="1:7" s="16" customFormat="1" ht="16.5" customHeight="1" x14ac:dyDescent="0.35">
      <c r="A32" s="17">
        <v>18</v>
      </c>
      <c r="B32" s="18" t="s">
        <v>81</v>
      </c>
      <c r="C32" s="43" t="s">
        <v>119</v>
      </c>
      <c r="D32" s="21" t="s">
        <v>70</v>
      </c>
      <c r="E32" s="25">
        <v>2</v>
      </c>
      <c r="F32" s="53">
        <v>11.5</v>
      </c>
      <c r="G32" s="60">
        <f t="shared" si="0"/>
        <v>23</v>
      </c>
    </row>
    <row r="33" spans="1:7" s="16" customFormat="1" ht="16.5" customHeight="1" x14ac:dyDescent="0.35">
      <c r="A33" s="17">
        <v>19</v>
      </c>
      <c r="B33" s="18" t="s">
        <v>81</v>
      </c>
      <c r="C33" s="19" t="s">
        <v>16</v>
      </c>
      <c r="D33" s="21" t="s">
        <v>70</v>
      </c>
      <c r="E33" s="25">
        <v>0</v>
      </c>
      <c r="F33" s="53">
        <v>15</v>
      </c>
      <c r="G33" s="60">
        <f t="shared" si="0"/>
        <v>0</v>
      </c>
    </row>
    <row r="34" spans="1:7" s="16" customFormat="1" ht="16.5" customHeight="1" x14ac:dyDescent="0.35">
      <c r="A34" s="17">
        <v>20</v>
      </c>
      <c r="B34" s="18" t="s">
        <v>81</v>
      </c>
      <c r="C34" s="19" t="s">
        <v>17</v>
      </c>
      <c r="D34" s="21" t="s">
        <v>70</v>
      </c>
      <c r="E34" s="25">
        <v>0</v>
      </c>
      <c r="F34" s="53">
        <v>8</v>
      </c>
      <c r="G34" s="60">
        <f t="shared" si="0"/>
        <v>0</v>
      </c>
    </row>
    <row r="35" spans="1:7" s="16" customFormat="1" ht="30" customHeight="1" x14ac:dyDescent="0.35">
      <c r="A35" s="17">
        <v>21</v>
      </c>
      <c r="B35" s="18" t="s">
        <v>81</v>
      </c>
      <c r="C35" s="19" t="s">
        <v>18</v>
      </c>
      <c r="D35" s="21" t="s">
        <v>70</v>
      </c>
      <c r="E35" s="25">
        <v>0</v>
      </c>
      <c r="F35" s="53">
        <v>900</v>
      </c>
      <c r="G35" s="60">
        <f t="shared" si="0"/>
        <v>0</v>
      </c>
    </row>
    <row r="36" spans="1:7" s="16" customFormat="1" ht="16.5" customHeight="1" x14ac:dyDescent="0.35">
      <c r="A36" s="17">
        <v>22</v>
      </c>
      <c r="B36" s="18" t="s">
        <v>81</v>
      </c>
      <c r="C36" s="19" t="s">
        <v>19</v>
      </c>
      <c r="D36" s="23" t="s">
        <v>71</v>
      </c>
      <c r="E36" s="25">
        <v>10</v>
      </c>
      <c r="F36" s="53">
        <v>7</v>
      </c>
      <c r="G36" s="60">
        <f t="shared" si="0"/>
        <v>70</v>
      </c>
    </row>
    <row r="37" spans="1:7" s="16" customFormat="1" ht="16.5" customHeight="1" x14ac:dyDescent="0.35">
      <c r="A37" s="17">
        <v>23</v>
      </c>
      <c r="B37" s="18" t="s">
        <v>81</v>
      </c>
      <c r="C37" s="19" t="s">
        <v>20</v>
      </c>
      <c r="D37" s="21" t="s">
        <v>72</v>
      </c>
      <c r="E37" s="25">
        <v>250</v>
      </c>
      <c r="F37" s="53">
        <v>6</v>
      </c>
      <c r="G37" s="60">
        <f t="shared" si="0"/>
        <v>1500</v>
      </c>
    </row>
    <row r="38" spans="1:7" s="16" customFormat="1" ht="16.5" customHeight="1" x14ac:dyDescent="0.35">
      <c r="A38" s="17">
        <v>24</v>
      </c>
      <c r="B38" s="18" t="s">
        <v>81</v>
      </c>
      <c r="C38" s="19" t="s">
        <v>21</v>
      </c>
      <c r="D38" s="23" t="s">
        <v>71</v>
      </c>
      <c r="E38" s="25">
        <v>10</v>
      </c>
      <c r="F38" s="53">
        <v>5</v>
      </c>
      <c r="G38" s="60">
        <f t="shared" si="0"/>
        <v>50</v>
      </c>
    </row>
    <row r="39" spans="1:7" s="16" customFormat="1" ht="16.5" customHeight="1" x14ac:dyDescent="0.35">
      <c r="A39" s="49">
        <v>25</v>
      </c>
      <c r="B39" s="50" t="s">
        <v>81</v>
      </c>
      <c r="C39" s="54" t="s">
        <v>38</v>
      </c>
      <c r="D39" s="51" t="s">
        <v>71</v>
      </c>
      <c r="E39" s="55">
        <v>1500</v>
      </c>
      <c r="F39" s="53">
        <v>2</v>
      </c>
      <c r="G39" s="60">
        <f>E39*F39</f>
        <v>3000</v>
      </c>
    </row>
    <row r="40" spans="1:7" s="16" customFormat="1" ht="16.5" customHeight="1" x14ac:dyDescent="0.35">
      <c r="A40" s="17">
        <v>26</v>
      </c>
      <c r="B40" s="18" t="s">
        <v>81</v>
      </c>
      <c r="C40" s="19" t="s">
        <v>22</v>
      </c>
      <c r="D40" s="23" t="s">
        <v>70</v>
      </c>
      <c r="E40" s="25">
        <v>0</v>
      </c>
      <c r="F40" s="53">
        <v>1000</v>
      </c>
      <c r="G40" s="60">
        <f t="shared" si="0"/>
        <v>0</v>
      </c>
    </row>
    <row r="41" spans="1:7" s="16" customFormat="1" ht="16.5" customHeight="1" x14ac:dyDescent="0.35">
      <c r="A41" s="17">
        <v>27</v>
      </c>
      <c r="B41" s="18" t="s">
        <v>81</v>
      </c>
      <c r="C41" s="19" t="s">
        <v>23</v>
      </c>
      <c r="D41" s="23" t="s">
        <v>3</v>
      </c>
      <c r="E41" s="25">
        <v>0</v>
      </c>
      <c r="F41" s="53">
        <v>18</v>
      </c>
      <c r="G41" s="60">
        <f t="shared" si="0"/>
        <v>0</v>
      </c>
    </row>
    <row r="42" spans="1:7" s="16" customFormat="1" ht="16.5" customHeight="1" x14ac:dyDescent="0.35">
      <c r="A42" s="32">
        <v>28</v>
      </c>
      <c r="B42" s="18" t="s">
        <v>81</v>
      </c>
      <c r="C42" s="43" t="s">
        <v>83</v>
      </c>
      <c r="D42" s="44" t="s">
        <v>5</v>
      </c>
      <c r="E42" s="33">
        <v>0</v>
      </c>
      <c r="F42" s="53">
        <v>500</v>
      </c>
      <c r="G42" s="60">
        <f t="shared" si="0"/>
        <v>0</v>
      </c>
    </row>
    <row r="43" spans="1:7" s="16" customFormat="1" ht="16.5" customHeight="1" x14ac:dyDescent="0.35">
      <c r="A43" s="17">
        <v>29</v>
      </c>
      <c r="B43" s="18" t="s">
        <v>81</v>
      </c>
      <c r="C43" s="19" t="s">
        <v>24</v>
      </c>
      <c r="D43" s="23" t="s">
        <v>3</v>
      </c>
      <c r="E43" s="25">
        <v>0</v>
      </c>
      <c r="F43" s="53">
        <v>10</v>
      </c>
      <c r="G43" s="60">
        <f t="shared" si="0"/>
        <v>0</v>
      </c>
    </row>
    <row r="44" spans="1:7" s="16" customFormat="1" ht="16.5" customHeight="1" x14ac:dyDescent="0.35">
      <c r="A44" s="17">
        <v>30</v>
      </c>
      <c r="B44" s="18" t="s">
        <v>81</v>
      </c>
      <c r="C44" s="19" t="s">
        <v>10</v>
      </c>
      <c r="D44" s="23" t="s">
        <v>68</v>
      </c>
      <c r="E44" s="25">
        <v>1</v>
      </c>
      <c r="F44" s="53">
        <v>500</v>
      </c>
      <c r="G44" s="60">
        <f t="shared" si="0"/>
        <v>500</v>
      </c>
    </row>
    <row r="45" spans="1:7" s="16" customFormat="1" ht="16.5" customHeight="1" x14ac:dyDescent="0.35">
      <c r="A45" s="17">
        <v>31</v>
      </c>
      <c r="B45" s="18" t="s">
        <v>81</v>
      </c>
      <c r="C45" s="19" t="s">
        <v>9</v>
      </c>
      <c r="D45" s="26" t="s">
        <v>68</v>
      </c>
      <c r="E45" s="25">
        <v>1</v>
      </c>
      <c r="F45" s="53">
        <v>500</v>
      </c>
      <c r="G45" s="60">
        <f t="shared" si="0"/>
        <v>500</v>
      </c>
    </row>
    <row r="46" spans="1:7" s="16" customFormat="1" ht="16.5" customHeight="1" x14ac:dyDescent="0.35">
      <c r="A46" s="85" t="s">
        <v>103</v>
      </c>
      <c r="B46" s="85"/>
      <c r="C46" s="85"/>
      <c r="D46" s="85"/>
      <c r="E46" s="85"/>
      <c r="F46" s="85"/>
      <c r="G46" s="59">
        <f>SUM(G27:G45)</f>
        <v>6695.5</v>
      </c>
    </row>
    <row r="47" spans="1:7" s="16" customFormat="1" ht="16.5" customHeight="1" x14ac:dyDescent="0.25">
      <c r="A47" s="82" t="s">
        <v>73</v>
      </c>
      <c r="B47" s="82"/>
      <c r="C47" s="82"/>
      <c r="D47" s="82"/>
      <c r="E47" s="82"/>
      <c r="F47" s="82"/>
      <c r="G47" s="82"/>
    </row>
    <row r="48" spans="1:7" s="16" customFormat="1" ht="16.5" customHeight="1" x14ac:dyDescent="0.35">
      <c r="A48" s="49">
        <v>32</v>
      </c>
      <c r="B48" s="50" t="s">
        <v>81</v>
      </c>
      <c r="C48" s="54" t="s">
        <v>33</v>
      </c>
      <c r="D48" s="51" t="s">
        <v>5</v>
      </c>
      <c r="E48" s="55">
        <v>90</v>
      </c>
      <c r="F48" s="52">
        <v>2.5</v>
      </c>
      <c r="G48" s="60">
        <f>E48*F48</f>
        <v>225</v>
      </c>
    </row>
    <row r="49" spans="1:7" s="16" customFormat="1" ht="16.5" customHeight="1" x14ac:dyDescent="0.35">
      <c r="A49" s="30">
        <v>33</v>
      </c>
      <c r="B49" s="18" t="s">
        <v>81</v>
      </c>
      <c r="C49" s="43" t="s">
        <v>129</v>
      </c>
      <c r="D49" s="44" t="s">
        <v>5</v>
      </c>
      <c r="E49" s="33">
        <v>100</v>
      </c>
      <c r="F49" s="52">
        <v>4</v>
      </c>
      <c r="G49" s="60">
        <f t="shared" ref="G49:G55" si="1">E49*F49</f>
        <v>400</v>
      </c>
    </row>
    <row r="50" spans="1:7" s="16" customFormat="1" ht="16.5" customHeight="1" x14ac:dyDescent="0.35">
      <c r="A50" s="21">
        <v>34</v>
      </c>
      <c r="B50" s="18" t="s">
        <v>81</v>
      </c>
      <c r="C50" s="19" t="s">
        <v>34</v>
      </c>
      <c r="D50" s="23" t="s">
        <v>5</v>
      </c>
      <c r="E50" s="25">
        <v>0</v>
      </c>
      <c r="F50" s="52">
        <v>4</v>
      </c>
      <c r="G50" s="60">
        <f t="shared" si="1"/>
        <v>0</v>
      </c>
    </row>
    <row r="51" spans="1:7" s="16" customFormat="1" ht="30" customHeight="1" x14ac:dyDescent="0.35">
      <c r="A51" s="30">
        <v>35</v>
      </c>
      <c r="B51" s="18" t="s">
        <v>81</v>
      </c>
      <c r="C51" s="43" t="s">
        <v>35</v>
      </c>
      <c r="D51" s="44" t="s">
        <v>5</v>
      </c>
      <c r="E51" s="33">
        <v>1020</v>
      </c>
      <c r="F51" s="52">
        <v>9</v>
      </c>
      <c r="G51" s="60">
        <f t="shared" si="1"/>
        <v>9180</v>
      </c>
    </row>
    <row r="52" spans="1:7" s="16" customFormat="1" ht="45" x14ac:dyDescent="0.35">
      <c r="A52" s="21">
        <v>36</v>
      </c>
      <c r="B52" s="18" t="s">
        <v>81</v>
      </c>
      <c r="C52" s="27" t="s">
        <v>130</v>
      </c>
      <c r="D52" s="23" t="s">
        <v>71</v>
      </c>
      <c r="E52" s="25">
        <v>738</v>
      </c>
      <c r="F52" s="53">
        <v>3.8</v>
      </c>
      <c r="G52" s="60">
        <f t="shared" si="1"/>
        <v>2804.4</v>
      </c>
    </row>
    <row r="53" spans="1:7" s="16" customFormat="1" ht="45" x14ac:dyDescent="0.35">
      <c r="A53" s="21">
        <v>37</v>
      </c>
      <c r="B53" s="18" t="s">
        <v>81</v>
      </c>
      <c r="C53" s="27" t="s">
        <v>131</v>
      </c>
      <c r="D53" s="23" t="s">
        <v>71</v>
      </c>
      <c r="E53" s="25">
        <v>1285</v>
      </c>
      <c r="F53" s="53">
        <v>4</v>
      </c>
      <c r="G53" s="60">
        <f t="shared" si="1"/>
        <v>5140</v>
      </c>
    </row>
    <row r="54" spans="1:7" s="16" customFormat="1" ht="16.5" customHeight="1" x14ac:dyDescent="0.35">
      <c r="A54" s="21">
        <v>38</v>
      </c>
      <c r="B54" s="18" t="s">
        <v>81</v>
      </c>
      <c r="C54" s="27" t="s">
        <v>36</v>
      </c>
      <c r="D54" s="23" t="s">
        <v>71</v>
      </c>
      <c r="E54" s="25">
        <v>2023</v>
      </c>
      <c r="F54" s="53">
        <v>0.5</v>
      </c>
      <c r="G54" s="60">
        <f t="shared" si="1"/>
        <v>1011.5</v>
      </c>
    </row>
    <row r="55" spans="1:7" s="16" customFormat="1" ht="16.5" customHeight="1" x14ac:dyDescent="0.35">
      <c r="A55" s="21">
        <v>39</v>
      </c>
      <c r="B55" s="18" t="s">
        <v>81</v>
      </c>
      <c r="C55" s="27" t="s">
        <v>37</v>
      </c>
      <c r="D55" s="23" t="s">
        <v>71</v>
      </c>
      <c r="E55" s="25">
        <v>0</v>
      </c>
      <c r="F55" s="53">
        <v>2</v>
      </c>
      <c r="G55" s="60">
        <f t="shared" si="1"/>
        <v>0</v>
      </c>
    </row>
    <row r="56" spans="1:7" s="16" customFormat="1" ht="16.5" customHeight="1" x14ac:dyDescent="0.25">
      <c r="A56" s="94" t="s">
        <v>104</v>
      </c>
      <c r="B56" s="95"/>
      <c r="C56" s="95"/>
      <c r="D56" s="95"/>
      <c r="E56" s="95"/>
      <c r="F56" s="96"/>
      <c r="G56" s="61">
        <f>SUM(G48:G55)</f>
        <v>18760.900000000001</v>
      </c>
    </row>
    <row r="57" spans="1:7" s="16" customFormat="1" ht="16.5" customHeight="1" x14ac:dyDescent="0.25">
      <c r="A57" s="82" t="s">
        <v>74</v>
      </c>
      <c r="B57" s="82"/>
      <c r="C57" s="82"/>
      <c r="D57" s="82"/>
      <c r="E57" s="82"/>
      <c r="F57" s="82"/>
      <c r="G57" s="82"/>
    </row>
    <row r="58" spans="1:7" s="16" customFormat="1" ht="30" customHeight="1" x14ac:dyDescent="0.35">
      <c r="A58" s="21">
        <v>40</v>
      </c>
      <c r="B58" s="18" t="s">
        <v>81</v>
      </c>
      <c r="C58" s="19" t="s">
        <v>120</v>
      </c>
      <c r="D58" s="23" t="s">
        <v>71</v>
      </c>
      <c r="E58" s="25">
        <v>1285</v>
      </c>
      <c r="F58" s="53">
        <v>7.5</v>
      </c>
      <c r="G58" s="60">
        <f t="shared" ref="G58:G80" si="2">E58*F58</f>
        <v>9637.5</v>
      </c>
    </row>
    <row r="59" spans="1:7" s="16" customFormat="1" ht="30" customHeight="1" x14ac:dyDescent="0.35">
      <c r="A59" s="21">
        <v>41</v>
      </c>
      <c r="B59" s="18" t="s">
        <v>81</v>
      </c>
      <c r="C59" s="19" t="s">
        <v>121</v>
      </c>
      <c r="D59" s="23" t="s">
        <v>71</v>
      </c>
      <c r="E59" s="25">
        <v>738</v>
      </c>
      <c r="F59" s="53">
        <v>7</v>
      </c>
      <c r="G59" s="60">
        <f t="shared" si="2"/>
        <v>5166</v>
      </c>
    </row>
    <row r="60" spans="1:7" s="16" customFormat="1" ht="30" customHeight="1" x14ac:dyDescent="0.35">
      <c r="A60" s="21">
        <v>42</v>
      </c>
      <c r="B60" s="18" t="s">
        <v>81</v>
      </c>
      <c r="C60" s="19" t="s">
        <v>122</v>
      </c>
      <c r="D60" s="23" t="s">
        <v>71</v>
      </c>
      <c r="E60" s="25">
        <v>0</v>
      </c>
      <c r="F60" s="53">
        <v>6.5</v>
      </c>
      <c r="G60" s="60">
        <f t="shared" si="2"/>
        <v>0</v>
      </c>
    </row>
    <row r="61" spans="1:7" s="16" customFormat="1" ht="30" customHeight="1" x14ac:dyDescent="0.35">
      <c r="A61" s="21">
        <v>43</v>
      </c>
      <c r="B61" s="18" t="s">
        <v>81</v>
      </c>
      <c r="C61" s="19" t="s">
        <v>123</v>
      </c>
      <c r="D61" s="23" t="s">
        <v>71</v>
      </c>
      <c r="E61" s="25">
        <v>0</v>
      </c>
      <c r="F61" s="53">
        <v>5.5</v>
      </c>
      <c r="G61" s="60">
        <f t="shared" si="2"/>
        <v>0</v>
      </c>
    </row>
    <row r="62" spans="1:7" s="16" customFormat="1" ht="16.5" customHeight="1" x14ac:dyDescent="0.35">
      <c r="A62" s="21">
        <v>44</v>
      </c>
      <c r="B62" s="18" t="s">
        <v>81</v>
      </c>
      <c r="C62" s="19" t="s">
        <v>39</v>
      </c>
      <c r="D62" s="23" t="s">
        <v>71</v>
      </c>
      <c r="E62" s="25">
        <v>738</v>
      </c>
      <c r="F62" s="53">
        <v>3.8</v>
      </c>
      <c r="G62" s="60">
        <f t="shared" si="2"/>
        <v>2804.4</v>
      </c>
    </row>
    <row r="63" spans="1:7" s="16" customFormat="1" ht="16.5" customHeight="1" x14ac:dyDescent="0.35">
      <c r="A63" s="21">
        <v>45</v>
      </c>
      <c r="B63" s="18" t="s">
        <v>81</v>
      </c>
      <c r="C63" s="19" t="s">
        <v>40</v>
      </c>
      <c r="D63" s="23" t="s">
        <v>71</v>
      </c>
      <c r="E63" s="25">
        <v>292</v>
      </c>
      <c r="F63" s="53">
        <v>4</v>
      </c>
      <c r="G63" s="60">
        <f t="shared" si="2"/>
        <v>1168</v>
      </c>
    </row>
    <row r="64" spans="1:7" s="16" customFormat="1" ht="30" customHeight="1" x14ac:dyDescent="0.35">
      <c r="A64" s="21">
        <v>46</v>
      </c>
      <c r="B64" s="18" t="s">
        <v>81</v>
      </c>
      <c r="C64" s="19" t="s">
        <v>41</v>
      </c>
      <c r="D64" s="23" t="s">
        <v>71</v>
      </c>
      <c r="E64" s="25">
        <v>0</v>
      </c>
      <c r="F64" s="53">
        <v>9.5</v>
      </c>
      <c r="G64" s="60">
        <f t="shared" si="2"/>
        <v>0</v>
      </c>
    </row>
    <row r="65" spans="1:7" s="16" customFormat="1" ht="30" customHeight="1" x14ac:dyDescent="0.35">
      <c r="A65" s="21">
        <v>47</v>
      </c>
      <c r="B65" s="18" t="s">
        <v>81</v>
      </c>
      <c r="C65" s="19" t="s">
        <v>42</v>
      </c>
      <c r="D65" s="23" t="s">
        <v>71</v>
      </c>
      <c r="E65" s="25">
        <v>993</v>
      </c>
      <c r="F65" s="53">
        <v>8.1999999999999993</v>
      </c>
      <c r="G65" s="60">
        <f t="shared" si="2"/>
        <v>8142.5999999999995</v>
      </c>
    </row>
    <row r="66" spans="1:7" s="16" customFormat="1" ht="30" customHeight="1" x14ac:dyDescent="0.35">
      <c r="A66" s="21">
        <v>48</v>
      </c>
      <c r="B66" s="18" t="s">
        <v>81</v>
      </c>
      <c r="C66" s="19" t="s">
        <v>43</v>
      </c>
      <c r="D66" s="23" t="s">
        <v>71</v>
      </c>
      <c r="E66" s="25">
        <v>0</v>
      </c>
      <c r="F66" s="53">
        <v>8.6999999999999993</v>
      </c>
      <c r="G66" s="60">
        <f t="shared" si="2"/>
        <v>0</v>
      </c>
    </row>
    <row r="67" spans="1:7" s="16" customFormat="1" ht="30" customHeight="1" x14ac:dyDescent="0.35">
      <c r="A67" s="21">
        <v>49</v>
      </c>
      <c r="B67" s="18" t="s">
        <v>81</v>
      </c>
      <c r="C67" s="19" t="s">
        <v>44</v>
      </c>
      <c r="D67" s="23" t="s">
        <v>71</v>
      </c>
      <c r="E67" s="25">
        <v>993</v>
      </c>
      <c r="F67" s="53">
        <v>9</v>
      </c>
      <c r="G67" s="60">
        <f t="shared" si="2"/>
        <v>8937</v>
      </c>
    </row>
    <row r="68" spans="1:7" s="16" customFormat="1" ht="30" customHeight="1" x14ac:dyDescent="0.35">
      <c r="A68" s="21">
        <v>50</v>
      </c>
      <c r="B68" s="18" t="s">
        <v>81</v>
      </c>
      <c r="C68" s="19" t="s">
        <v>45</v>
      </c>
      <c r="D68" s="23" t="s">
        <v>71</v>
      </c>
      <c r="E68" s="25">
        <v>0</v>
      </c>
      <c r="F68" s="53">
        <v>10</v>
      </c>
      <c r="G68" s="60">
        <f t="shared" si="2"/>
        <v>0</v>
      </c>
    </row>
    <row r="69" spans="1:7" s="16" customFormat="1" ht="30" customHeight="1" x14ac:dyDescent="0.35">
      <c r="A69" s="21">
        <v>51</v>
      </c>
      <c r="B69" s="18" t="s">
        <v>81</v>
      </c>
      <c r="C69" s="19" t="s">
        <v>46</v>
      </c>
      <c r="D69" s="23" t="s">
        <v>71</v>
      </c>
      <c r="E69" s="25">
        <v>0</v>
      </c>
      <c r="F69" s="53">
        <v>9</v>
      </c>
      <c r="G69" s="60">
        <f t="shared" si="2"/>
        <v>0</v>
      </c>
    </row>
    <row r="70" spans="1:7" s="29" customFormat="1" ht="16.5" customHeight="1" x14ac:dyDescent="0.35">
      <c r="A70" s="21">
        <v>52</v>
      </c>
      <c r="B70" s="18" t="s">
        <v>81</v>
      </c>
      <c r="C70" s="28" t="s">
        <v>132</v>
      </c>
      <c r="D70" s="17" t="s">
        <v>3</v>
      </c>
      <c r="E70" s="25">
        <v>154</v>
      </c>
      <c r="F70" s="53">
        <v>19</v>
      </c>
      <c r="G70" s="60">
        <f t="shared" si="2"/>
        <v>2926</v>
      </c>
    </row>
    <row r="71" spans="1:7" s="29" customFormat="1" ht="15" x14ac:dyDescent="0.35">
      <c r="A71" s="30">
        <v>53</v>
      </c>
      <c r="B71" s="18" t="s">
        <v>81</v>
      </c>
      <c r="C71" s="31" t="s">
        <v>124</v>
      </c>
      <c r="D71" s="32" t="s">
        <v>72</v>
      </c>
      <c r="E71" s="33">
        <v>0</v>
      </c>
      <c r="F71" s="53">
        <v>12</v>
      </c>
      <c r="G71" s="60">
        <f t="shared" si="2"/>
        <v>0</v>
      </c>
    </row>
    <row r="72" spans="1:7" s="29" customFormat="1" ht="16.5" customHeight="1" x14ac:dyDescent="0.35">
      <c r="A72" s="21">
        <v>54</v>
      </c>
      <c r="B72" s="18" t="s">
        <v>81</v>
      </c>
      <c r="C72" s="28" t="s">
        <v>133</v>
      </c>
      <c r="D72" s="17" t="s">
        <v>72</v>
      </c>
      <c r="E72" s="25">
        <v>75</v>
      </c>
      <c r="F72" s="53">
        <v>15</v>
      </c>
      <c r="G72" s="60">
        <f t="shared" si="2"/>
        <v>1125</v>
      </c>
    </row>
    <row r="73" spans="1:7" s="29" customFormat="1" ht="16.5" customHeight="1" x14ac:dyDescent="0.35">
      <c r="A73" s="21">
        <v>55</v>
      </c>
      <c r="B73" s="18" t="s">
        <v>81</v>
      </c>
      <c r="C73" s="19" t="s">
        <v>140</v>
      </c>
      <c r="D73" s="23" t="s">
        <v>71</v>
      </c>
      <c r="E73" s="25">
        <v>624</v>
      </c>
      <c r="F73" s="53">
        <v>23</v>
      </c>
      <c r="G73" s="60">
        <f t="shared" si="2"/>
        <v>14352</v>
      </c>
    </row>
    <row r="74" spans="1:7" s="29" customFormat="1" ht="16.5" customHeight="1" x14ac:dyDescent="0.35">
      <c r="A74" s="21">
        <v>56</v>
      </c>
      <c r="B74" s="18" t="s">
        <v>81</v>
      </c>
      <c r="C74" s="19" t="s">
        <v>47</v>
      </c>
      <c r="D74" s="23" t="s">
        <v>71</v>
      </c>
      <c r="E74" s="25">
        <v>314</v>
      </c>
      <c r="F74" s="53"/>
      <c r="G74" s="60">
        <f t="shared" si="2"/>
        <v>0</v>
      </c>
    </row>
    <row r="75" spans="1:7" s="29" customFormat="1" ht="30" customHeight="1" x14ac:dyDescent="0.35">
      <c r="A75" s="21">
        <v>57</v>
      </c>
      <c r="B75" s="18" t="s">
        <v>81</v>
      </c>
      <c r="C75" s="19" t="s">
        <v>48</v>
      </c>
      <c r="D75" s="23" t="s">
        <v>71</v>
      </c>
      <c r="E75" s="25">
        <v>0</v>
      </c>
      <c r="F75" s="53">
        <v>30</v>
      </c>
      <c r="G75" s="60">
        <f t="shared" si="2"/>
        <v>0</v>
      </c>
    </row>
    <row r="76" spans="1:7" s="29" customFormat="1" ht="16.5" customHeight="1" x14ac:dyDescent="0.35">
      <c r="A76" s="21">
        <v>58</v>
      </c>
      <c r="B76" s="18" t="s">
        <v>81</v>
      </c>
      <c r="C76" s="19" t="s">
        <v>49</v>
      </c>
      <c r="D76" s="23" t="s">
        <v>71</v>
      </c>
      <c r="E76" s="25">
        <v>92</v>
      </c>
      <c r="F76" s="53"/>
      <c r="G76" s="60">
        <f t="shared" si="2"/>
        <v>0</v>
      </c>
    </row>
    <row r="77" spans="1:7" s="29" customFormat="1" ht="30" customHeight="1" x14ac:dyDescent="0.35">
      <c r="A77" s="21">
        <v>59</v>
      </c>
      <c r="B77" s="18" t="s">
        <v>81</v>
      </c>
      <c r="C77" s="19" t="s">
        <v>50</v>
      </c>
      <c r="D77" s="23" t="s">
        <v>71</v>
      </c>
      <c r="E77" s="25">
        <v>0</v>
      </c>
      <c r="F77" s="53"/>
      <c r="G77" s="60">
        <f t="shared" si="2"/>
        <v>0</v>
      </c>
    </row>
    <row r="78" spans="1:7" s="29" customFormat="1" ht="16.5" customHeight="1" x14ac:dyDescent="0.35">
      <c r="A78" s="21">
        <v>60</v>
      </c>
      <c r="B78" s="18" t="s">
        <v>81</v>
      </c>
      <c r="C78" s="19" t="s">
        <v>51</v>
      </c>
      <c r="D78" s="23" t="s">
        <v>71</v>
      </c>
      <c r="E78" s="25">
        <v>0</v>
      </c>
      <c r="F78" s="53">
        <v>30</v>
      </c>
      <c r="G78" s="60">
        <f t="shared" si="2"/>
        <v>0</v>
      </c>
    </row>
    <row r="79" spans="1:7" s="29" customFormat="1" ht="16.5" customHeight="1" x14ac:dyDescent="0.35">
      <c r="A79" s="21">
        <v>61</v>
      </c>
      <c r="B79" s="18" t="s">
        <v>81</v>
      </c>
      <c r="C79" s="19" t="s">
        <v>52</v>
      </c>
      <c r="D79" s="34" t="s">
        <v>71</v>
      </c>
      <c r="E79" s="25">
        <v>0</v>
      </c>
      <c r="F79" s="53">
        <v>6.7</v>
      </c>
      <c r="G79" s="60">
        <f t="shared" si="2"/>
        <v>0</v>
      </c>
    </row>
    <row r="80" spans="1:7" s="29" customFormat="1" ht="16.5" customHeight="1" x14ac:dyDescent="0.35">
      <c r="A80" s="21">
        <v>62</v>
      </c>
      <c r="B80" s="18" t="s">
        <v>81</v>
      </c>
      <c r="C80" s="19" t="s">
        <v>53</v>
      </c>
      <c r="D80" s="34" t="s">
        <v>71</v>
      </c>
      <c r="E80" s="25">
        <v>0</v>
      </c>
      <c r="F80" s="53">
        <v>80</v>
      </c>
      <c r="G80" s="60">
        <f t="shared" si="2"/>
        <v>0</v>
      </c>
    </row>
    <row r="81" spans="1:7" s="29" customFormat="1" ht="16.5" customHeight="1" x14ac:dyDescent="0.35">
      <c r="A81" s="81" t="s">
        <v>105</v>
      </c>
      <c r="B81" s="81"/>
      <c r="C81" s="81"/>
      <c r="D81" s="81"/>
      <c r="E81" s="81"/>
      <c r="F81" s="81"/>
      <c r="G81" s="59">
        <f>SUM(G39:G80)</f>
        <v>102475.8</v>
      </c>
    </row>
    <row r="82" spans="1:7" s="29" customFormat="1" ht="16.5" customHeight="1" x14ac:dyDescent="0.2">
      <c r="A82" s="82" t="s">
        <v>75</v>
      </c>
      <c r="B82" s="82"/>
      <c r="C82" s="82"/>
      <c r="D82" s="82"/>
      <c r="E82" s="82"/>
      <c r="F82" s="82"/>
      <c r="G82" s="82"/>
    </row>
    <row r="83" spans="1:7" s="29" customFormat="1" ht="16.5" customHeight="1" x14ac:dyDescent="0.2">
      <c r="A83" s="100" t="s">
        <v>85</v>
      </c>
      <c r="B83" s="100"/>
      <c r="C83" s="100"/>
      <c r="D83" s="100"/>
      <c r="E83" s="100"/>
      <c r="F83" s="100"/>
      <c r="G83" s="100"/>
    </row>
    <row r="84" spans="1:7" s="29" customFormat="1" ht="16.5" customHeight="1" x14ac:dyDescent="0.2">
      <c r="A84" s="82" t="s">
        <v>76</v>
      </c>
      <c r="B84" s="82"/>
      <c r="C84" s="82"/>
      <c r="D84" s="82"/>
      <c r="E84" s="82"/>
      <c r="F84" s="82"/>
      <c r="G84" s="82"/>
    </row>
    <row r="85" spans="1:7" s="29" customFormat="1" ht="16.5" customHeight="1" x14ac:dyDescent="0.35">
      <c r="A85" s="49">
        <v>63</v>
      </c>
      <c r="B85" s="50" t="s">
        <v>81</v>
      </c>
      <c r="C85" s="54" t="s">
        <v>54</v>
      </c>
      <c r="D85" s="49" t="s">
        <v>70</v>
      </c>
      <c r="E85" s="55">
        <v>16</v>
      </c>
      <c r="F85" s="53">
        <v>120</v>
      </c>
      <c r="G85" s="60">
        <f>E85*F85</f>
        <v>1920</v>
      </c>
    </row>
    <row r="86" spans="1:7" s="29" customFormat="1" ht="16.5" customHeight="1" x14ac:dyDescent="0.35">
      <c r="A86" s="21">
        <v>64</v>
      </c>
      <c r="B86" s="18" t="s">
        <v>81</v>
      </c>
      <c r="C86" s="19" t="s">
        <v>55</v>
      </c>
      <c r="D86" s="21" t="s">
        <v>70</v>
      </c>
      <c r="E86" s="25">
        <v>1</v>
      </c>
      <c r="F86" s="53">
        <v>50</v>
      </c>
      <c r="G86" s="60">
        <f t="shared" ref="G86:G90" si="3">E86*F86</f>
        <v>50</v>
      </c>
    </row>
    <row r="87" spans="1:7" s="29" customFormat="1" ht="16.5" customHeight="1" x14ac:dyDescent="0.35">
      <c r="A87" s="21">
        <v>65</v>
      </c>
      <c r="B87" s="18" t="s">
        <v>81</v>
      </c>
      <c r="C87" s="19" t="s">
        <v>56</v>
      </c>
      <c r="D87" s="23" t="s">
        <v>71</v>
      </c>
      <c r="E87" s="25">
        <v>0</v>
      </c>
      <c r="F87" s="53">
        <v>7.5</v>
      </c>
      <c r="G87" s="60">
        <f t="shared" si="3"/>
        <v>0</v>
      </c>
    </row>
    <row r="88" spans="1:7" s="29" customFormat="1" ht="16.5" customHeight="1" x14ac:dyDescent="0.35">
      <c r="A88" s="21">
        <v>66</v>
      </c>
      <c r="B88" s="18" t="s">
        <v>81</v>
      </c>
      <c r="C88" s="19" t="s">
        <v>57</v>
      </c>
      <c r="D88" s="23" t="s">
        <v>71</v>
      </c>
      <c r="E88" s="25">
        <v>25</v>
      </c>
      <c r="F88" s="53">
        <v>16.3</v>
      </c>
      <c r="G88" s="60">
        <f t="shared" si="3"/>
        <v>407.5</v>
      </c>
    </row>
    <row r="89" spans="1:7" s="29" customFormat="1" ht="16.5" customHeight="1" x14ac:dyDescent="0.35">
      <c r="A89" s="21">
        <v>67</v>
      </c>
      <c r="B89" s="18" t="s">
        <v>81</v>
      </c>
      <c r="C89" s="19" t="s">
        <v>58</v>
      </c>
      <c r="D89" s="23" t="s">
        <v>3</v>
      </c>
      <c r="E89" s="25">
        <v>0</v>
      </c>
      <c r="F89" s="53">
        <v>20</v>
      </c>
      <c r="G89" s="60">
        <f t="shared" si="3"/>
        <v>0</v>
      </c>
    </row>
    <row r="90" spans="1:7" s="29" customFormat="1" ht="16.5" customHeight="1" x14ac:dyDescent="0.35">
      <c r="A90" s="21">
        <v>68</v>
      </c>
      <c r="B90" s="18" t="s">
        <v>81</v>
      </c>
      <c r="C90" s="28" t="s">
        <v>59</v>
      </c>
      <c r="D90" s="23" t="s">
        <v>77</v>
      </c>
      <c r="E90" s="25">
        <v>1</v>
      </c>
      <c r="F90" s="53">
        <v>2000</v>
      </c>
      <c r="G90" s="60">
        <f t="shared" si="3"/>
        <v>2000</v>
      </c>
    </row>
    <row r="91" spans="1:7" s="29" customFormat="1" ht="16.5" customHeight="1" x14ac:dyDescent="0.35">
      <c r="A91" s="81" t="s">
        <v>106</v>
      </c>
      <c r="B91" s="81"/>
      <c r="C91" s="81"/>
      <c r="D91" s="81"/>
      <c r="E91" s="81"/>
      <c r="F91" s="81"/>
      <c r="G91" s="59">
        <f>SUM(G85:G90)</f>
        <v>4377.5</v>
      </c>
    </row>
    <row r="92" spans="1:7" s="29" customFormat="1" ht="16.5" customHeight="1" x14ac:dyDescent="0.2">
      <c r="A92" s="82" t="s">
        <v>78</v>
      </c>
      <c r="B92" s="82"/>
      <c r="C92" s="82"/>
      <c r="D92" s="82"/>
      <c r="E92" s="82"/>
      <c r="F92" s="82"/>
      <c r="G92" s="82"/>
    </row>
    <row r="93" spans="1:7" s="29" customFormat="1" ht="16.5" customHeight="1" x14ac:dyDescent="0.35">
      <c r="A93" s="83" t="s">
        <v>96</v>
      </c>
      <c r="B93" s="83"/>
      <c r="C93" s="83"/>
      <c r="D93" s="83"/>
      <c r="E93" s="83"/>
      <c r="F93" s="83"/>
      <c r="G93" s="83"/>
    </row>
    <row r="94" spans="1:7" s="29" customFormat="1" ht="16.5" customHeight="1" x14ac:dyDescent="0.2">
      <c r="A94" s="86" t="s">
        <v>89</v>
      </c>
      <c r="B94" s="86"/>
      <c r="C94" s="86"/>
      <c r="D94" s="86"/>
      <c r="E94" s="86"/>
      <c r="F94" s="86"/>
      <c r="G94" s="86"/>
    </row>
    <row r="95" spans="1:7" s="29" customFormat="1" ht="16.5" customHeight="1" x14ac:dyDescent="0.2">
      <c r="A95" s="87" t="s">
        <v>90</v>
      </c>
      <c r="B95" s="87"/>
      <c r="C95" s="87"/>
      <c r="D95" s="87"/>
      <c r="E95" s="87"/>
      <c r="F95" s="87"/>
      <c r="G95" s="87"/>
    </row>
    <row r="96" spans="1:7" s="29" customFormat="1" ht="16.5" customHeight="1" x14ac:dyDescent="0.2">
      <c r="A96" s="87" t="s">
        <v>91</v>
      </c>
      <c r="B96" s="87"/>
      <c r="C96" s="87"/>
      <c r="D96" s="87"/>
      <c r="E96" s="87"/>
      <c r="F96" s="87"/>
      <c r="G96" s="87"/>
    </row>
    <row r="97" spans="1:7" s="29" customFormat="1" ht="16.5" customHeight="1" x14ac:dyDescent="0.2">
      <c r="A97" s="87" t="s">
        <v>92</v>
      </c>
      <c r="B97" s="87"/>
      <c r="C97" s="87"/>
      <c r="D97" s="87"/>
      <c r="E97" s="87"/>
      <c r="F97" s="87"/>
      <c r="G97" s="87"/>
    </row>
    <row r="98" spans="1:7" s="29" customFormat="1" ht="16.5" customHeight="1" x14ac:dyDescent="0.2">
      <c r="A98" s="88" t="s">
        <v>79</v>
      </c>
      <c r="B98" s="88"/>
      <c r="C98" s="88"/>
      <c r="D98" s="88"/>
      <c r="E98" s="88"/>
      <c r="F98" s="88"/>
      <c r="G98" s="88"/>
    </row>
    <row r="99" spans="1:7" s="29" customFormat="1" ht="16.5" customHeight="1" x14ac:dyDescent="0.35">
      <c r="A99" s="49">
        <v>69</v>
      </c>
      <c r="B99" s="50" t="s">
        <v>81</v>
      </c>
      <c r="C99" s="54" t="s">
        <v>60</v>
      </c>
      <c r="D99" s="51" t="s">
        <v>71</v>
      </c>
      <c r="E99" s="55">
        <v>0</v>
      </c>
      <c r="F99" s="53">
        <v>1.6</v>
      </c>
      <c r="G99" s="60">
        <f>E99*F99</f>
        <v>0</v>
      </c>
    </row>
    <row r="100" spans="1:7" s="29" customFormat="1" ht="16.5" customHeight="1" x14ac:dyDescent="0.2">
      <c r="A100" s="89" t="s">
        <v>135</v>
      </c>
      <c r="B100" s="90"/>
      <c r="C100" s="90"/>
      <c r="D100" s="90"/>
      <c r="E100" s="90"/>
      <c r="F100" s="90"/>
      <c r="G100" s="91"/>
    </row>
    <row r="101" spans="1:7" s="29" customFormat="1" ht="16.5" customHeight="1" x14ac:dyDescent="0.2">
      <c r="A101" s="86" t="s">
        <v>93</v>
      </c>
      <c r="B101" s="86"/>
      <c r="C101" s="86"/>
      <c r="D101" s="86"/>
      <c r="E101" s="86"/>
      <c r="F101" s="86"/>
      <c r="G101" s="86"/>
    </row>
    <row r="102" spans="1:7" s="29" customFormat="1" ht="16.5" customHeight="1" x14ac:dyDescent="0.2">
      <c r="A102" s="86" t="s">
        <v>94</v>
      </c>
      <c r="B102" s="86"/>
      <c r="C102" s="86"/>
      <c r="D102" s="86"/>
      <c r="E102" s="86"/>
      <c r="F102" s="86"/>
      <c r="G102" s="86"/>
    </row>
    <row r="103" spans="1:7" s="29" customFormat="1" ht="16.5" customHeight="1" x14ac:dyDescent="0.35">
      <c r="A103" s="35">
        <v>73</v>
      </c>
      <c r="B103" s="18" t="s">
        <v>81</v>
      </c>
      <c r="C103" s="36" t="s">
        <v>61</v>
      </c>
      <c r="D103" s="35" t="s">
        <v>70</v>
      </c>
      <c r="E103" s="45">
        <v>1</v>
      </c>
      <c r="F103" s="53">
        <v>2500</v>
      </c>
      <c r="G103" s="60">
        <f>E103*F103</f>
        <v>2500</v>
      </c>
    </row>
    <row r="104" spans="1:7" s="29" customFormat="1" ht="16.5" customHeight="1" x14ac:dyDescent="0.35">
      <c r="A104" s="35">
        <v>74</v>
      </c>
      <c r="B104" s="18" t="s">
        <v>81</v>
      </c>
      <c r="C104" s="36" t="s">
        <v>62</v>
      </c>
      <c r="D104" s="35" t="s">
        <v>3</v>
      </c>
      <c r="E104" s="45">
        <v>0</v>
      </c>
      <c r="F104" s="53">
        <v>45</v>
      </c>
      <c r="G104" s="60">
        <f t="shared" ref="G104:G105" si="4">E104*F104</f>
        <v>0</v>
      </c>
    </row>
    <row r="105" spans="1:7" s="29" customFormat="1" ht="16.5" customHeight="1" x14ac:dyDescent="0.35">
      <c r="A105" s="35">
        <v>75</v>
      </c>
      <c r="B105" s="18" t="s">
        <v>81</v>
      </c>
      <c r="C105" s="36" t="s">
        <v>63</v>
      </c>
      <c r="D105" s="35" t="s">
        <v>3</v>
      </c>
      <c r="E105" s="45">
        <v>0</v>
      </c>
      <c r="F105" s="53">
        <v>40</v>
      </c>
      <c r="G105" s="60">
        <f t="shared" si="4"/>
        <v>0</v>
      </c>
    </row>
    <row r="106" spans="1:7" s="29" customFormat="1" ht="16.5" customHeight="1" x14ac:dyDescent="0.2">
      <c r="A106" s="84" t="s">
        <v>95</v>
      </c>
      <c r="B106" s="84"/>
      <c r="C106" s="84"/>
      <c r="D106" s="84"/>
      <c r="E106" s="84"/>
      <c r="F106" s="84"/>
      <c r="G106" s="84"/>
    </row>
    <row r="107" spans="1:7" s="16" customFormat="1" ht="16.5" customHeight="1" x14ac:dyDescent="0.35">
      <c r="A107" s="85" t="s">
        <v>107</v>
      </c>
      <c r="B107" s="85"/>
      <c r="C107" s="85"/>
      <c r="D107" s="85"/>
      <c r="E107" s="85"/>
      <c r="F107" s="85"/>
      <c r="G107" s="60">
        <f>SUM(G99:G100)+SUM(G103:G105)</f>
        <v>2500</v>
      </c>
    </row>
    <row r="108" spans="1:7" s="16" customFormat="1" ht="16.5" customHeight="1" x14ac:dyDescent="0.25">
      <c r="A108" s="88" t="s">
        <v>136</v>
      </c>
      <c r="B108" s="88"/>
      <c r="C108" s="88"/>
      <c r="D108" s="88"/>
      <c r="E108" s="88"/>
      <c r="F108" s="88"/>
      <c r="G108" s="88"/>
    </row>
    <row r="109" spans="1:7" s="16" customFormat="1" ht="16.5" customHeight="1" x14ac:dyDescent="0.35">
      <c r="A109" s="35">
        <v>76</v>
      </c>
      <c r="B109" s="77" t="s">
        <v>81</v>
      </c>
      <c r="C109" s="78" t="s">
        <v>138</v>
      </c>
      <c r="D109" s="23" t="s">
        <v>137</v>
      </c>
      <c r="E109" s="21">
        <v>1</v>
      </c>
      <c r="F109" s="53">
        <v>0</v>
      </c>
      <c r="G109" s="59">
        <f>E109*F109</f>
        <v>0</v>
      </c>
    </row>
    <row r="111" spans="1:7" x14ac:dyDescent="0.35">
      <c r="E111" s="80" t="s">
        <v>109</v>
      </c>
      <c r="F111" s="80"/>
      <c r="G111" s="59">
        <f>G25+G46+G56+G81+G91+G107+G109</f>
        <v>144809.70000000001</v>
      </c>
    </row>
    <row r="112" spans="1:7" x14ac:dyDescent="0.35">
      <c r="E112" s="80" t="s">
        <v>108</v>
      </c>
      <c r="F112" s="80"/>
      <c r="G112" s="59">
        <f>0.2*G111</f>
        <v>28961.940000000002</v>
      </c>
    </row>
    <row r="113" spans="1:7" x14ac:dyDescent="0.35">
      <c r="E113" s="80" t="s">
        <v>110</v>
      </c>
      <c r="F113" s="80"/>
      <c r="G113" s="59">
        <f>G111+G112</f>
        <v>173771.64</v>
      </c>
    </row>
    <row r="115" spans="1:7" x14ac:dyDescent="0.35">
      <c r="A115" s="10" t="s">
        <v>126</v>
      </c>
    </row>
    <row r="116" spans="1:7" x14ac:dyDescent="0.35">
      <c r="A116" s="10" t="s">
        <v>127</v>
      </c>
    </row>
  </sheetData>
  <mergeCells count="31">
    <mergeCell ref="A101:G101"/>
    <mergeCell ref="A102:G102"/>
    <mergeCell ref="A106:G106"/>
    <mergeCell ref="A1:E1"/>
    <mergeCell ref="A2:E2"/>
    <mergeCell ref="A3:E3"/>
    <mergeCell ref="A13:G13"/>
    <mergeCell ref="A25:F25"/>
    <mergeCell ref="A26:G26"/>
    <mergeCell ref="A46:F46"/>
    <mergeCell ref="A47:G47"/>
    <mergeCell ref="A56:F56"/>
    <mergeCell ref="A57:G57"/>
    <mergeCell ref="A81:F81"/>
    <mergeCell ref="A82:G82"/>
    <mergeCell ref="A100:G100"/>
    <mergeCell ref="A94:G94"/>
    <mergeCell ref="A95:G95"/>
    <mergeCell ref="A96:G96"/>
    <mergeCell ref="A97:G97"/>
    <mergeCell ref="A98:G98"/>
    <mergeCell ref="A83:G83"/>
    <mergeCell ref="A84:G84"/>
    <mergeCell ref="A91:F91"/>
    <mergeCell ref="A92:G92"/>
    <mergeCell ref="A93:G93"/>
    <mergeCell ref="A108:G108"/>
    <mergeCell ref="A107:F107"/>
    <mergeCell ref="E111:F111"/>
    <mergeCell ref="E112:F112"/>
    <mergeCell ref="E113:F113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Footer>&amp;R&amp;"Trebuchet MS,Regular"&amp;9&amp;P/&amp;N</oddFooter>
  </headerFooter>
  <rowBreaks count="2" manualBreakCount="2">
    <brk id="56" max="6" man="1"/>
    <brk id="91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sqref="A1:E1"/>
    </sheetView>
  </sheetViews>
  <sheetFormatPr defaultRowHeight="15" x14ac:dyDescent="0.25"/>
  <cols>
    <col min="2" max="2" width="13.5703125" customWidth="1"/>
    <col min="3" max="3" width="12.140625" customWidth="1"/>
    <col min="4" max="4" width="12.7109375" customWidth="1"/>
  </cols>
  <sheetData>
    <row r="1" spans="1:5" ht="15.75" x14ac:dyDescent="0.3">
      <c r="A1" s="92" t="s">
        <v>111</v>
      </c>
      <c r="B1" s="92"/>
      <c r="C1" s="92"/>
      <c r="D1" s="92"/>
      <c r="E1" s="92"/>
    </row>
    <row r="2" spans="1:5" x14ac:dyDescent="0.25">
      <c r="A2" s="92" t="s">
        <v>4</v>
      </c>
      <c r="B2" s="92"/>
      <c r="C2" s="92"/>
      <c r="D2" s="92"/>
      <c r="E2" s="92"/>
    </row>
    <row r="4" spans="1:5" ht="15.75" thickBot="1" x14ac:dyDescent="0.3"/>
    <row r="5" spans="1:5" ht="17.25" thickBot="1" x14ac:dyDescent="0.35">
      <c r="A5" s="63" t="s">
        <v>112</v>
      </c>
      <c r="B5" s="64" t="s">
        <v>101</v>
      </c>
      <c r="C5" s="64" t="s">
        <v>108</v>
      </c>
      <c r="D5" s="65" t="s">
        <v>113</v>
      </c>
    </row>
    <row r="6" spans="1:5" x14ac:dyDescent="0.25">
      <c r="A6" s="69" t="s">
        <v>114</v>
      </c>
      <c r="B6" s="70">
        <f>'1.1 Valka Ceļi'!G112</f>
        <v>628527.69999999995</v>
      </c>
      <c r="C6" s="70">
        <f>0.2*B6</f>
        <v>125705.54</v>
      </c>
      <c r="D6" s="71">
        <f>B6+C6</f>
        <v>754233.24</v>
      </c>
    </row>
    <row r="7" spans="1:5" x14ac:dyDescent="0.25">
      <c r="A7" s="72" t="s">
        <v>115</v>
      </c>
      <c r="B7" s="62">
        <f>'1.2 Valka Ceļi'!G111</f>
        <v>223013.6</v>
      </c>
      <c r="C7" s="62">
        <f t="shared" ref="C7:C10" si="0">0.2*B7</f>
        <v>44602.720000000001</v>
      </c>
      <c r="D7" s="73">
        <f t="shared" ref="D7:D10" si="1">B7+C7</f>
        <v>267616.32</v>
      </c>
    </row>
    <row r="8" spans="1:5" x14ac:dyDescent="0.25">
      <c r="A8" s="72" t="s">
        <v>116</v>
      </c>
      <c r="B8" s="62">
        <f>'1.3 Valka Ceļi'!G111</f>
        <v>28336</v>
      </c>
      <c r="C8" s="62">
        <f t="shared" si="0"/>
        <v>5667.2000000000007</v>
      </c>
      <c r="D8" s="73">
        <f t="shared" si="1"/>
        <v>34003.199999999997</v>
      </c>
    </row>
    <row r="9" spans="1:5" x14ac:dyDescent="0.25">
      <c r="A9" s="72" t="s">
        <v>117</v>
      </c>
      <c r="B9" s="62">
        <f>'2.1 Valka Ceļi'!G112</f>
        <v>222030.6</v>
      </c>
      <c r="C9" s="62">
        <f t="shared" si="0"/>
        <v>44406.12</v>
      </c>
      <c r="D9" s="73">
        <f t="shared" si="1"/>
        <v>266436.72000000003</v>
      </c>
    </row>
    <row r="10" spans="1:5" ht="15.75" thickBot="1" x14ac:dyDescent="0.3">
      <c r="A10" s="74" t="s">
        <v>118</v>
      </c>
      <c r="B10" s="75">
        <f>'2.2 Valka Ceļi'!G111</f>
        <v>144809.70000000001</v>
      </c>
      <c r="C10" s="75">
        <f t="shared" si="0"/>
        <v>28961.940000000002</v>
      </c>
      <c r="D10" s="76">
        <f t="shared" si="1"/>
        <v>173771.64</v>
      </c>
    </row>
    <row r="11" spans="1:5" ht="15.75" thickBot="1" x14ac:dyDescent="0.3">
      <c r="A11" s="66" t="s">
        <v>113</v>
      </c>
      <c r="B11" s="67">
        <f>SUM(B6:B10)</f>
        <v>1246717.5999999999</v>
      </c>
      <c r="C11" s="67">
        <f>SUM(C6:C10)</f>
        <v>249343.52000000002</v>
      </c>
      <c r="D11" s="68">
        <f>SUM(D6:D10)</f>
        <v>1496061.12</v>
      </c>
    </row>
  </sheetData>
  <mergeCells count="2">
    <mergeCell ref="A1:E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20</vt:i4>
      </vt:variant>
    </vt:vector>
  </HeadingPairs>
  <TitlesOfParts>
    <vt:vector size="26" baseType="lpstr">
      <vt:lpstr>1.1 Valka Ceļi</vt:lpstr>
      <vt:lpstr>1.2 Valka Ceļi</vt:lpstr>
      <vt:lpstr>1.3 Valka Ceļi</vt:lpstr>
      <vt:lpstr>2.1 Valka Ceļi</vt:lpstr>
      <vt:lpstr>2.2 Valka Ceļi</vt:lpstr>
      <vt:lpstr>Valka KOPA</vt:lpstr>
      <vt:lpstr>'1.1 Valka Ceļi'!Print_Area</vt:lpstr>
      <vt:lpstr>'1.2 Valka Ceļi'!Print_Area</vt:lpstr>
      <vt:lpstr>'1.3 Valka Ceļi'!Print_Area</vt:lpstr>
      <vt:lpstr>'2.1 Valka Ceļi'!Print_Area</vt:lpstr>
      <vt:lpstr>'2.2 Valka Ceļi'!Print_Area</vt:lpstr>
      <vt:lpstr>'1.1 Valka Ceļi'!Print_Area_0</vt:lpstr>
      <vt:lpstr>'1.2 Valka Ceļi'!Print_Area_0</vt:lpstr>
      <vt:lpstr>'1.3 Valka Ceļi'!Print_Area_0</vt:lpstr>
      <vt:lpstr>'2.1 Valka Ceļi'!Print_Area_0</vt:lpstr>
      <vt:lpstr>'2.2 Valka Ceļi'!Print_Area_0</vt:lpstr>
      <vt:lpstr>'1.1 Valka Ceļi'!Print_Titles</vt:lpstr>
      <vt:lpstr>'1.2 Valka Ceļi'!Print_Titles</vt:lpstr>
      <vt:lpstr>'1.3 Valka Ceļi'!Print_Titles</vt:lpstr>
      <vt:lpstr>'2.1 Valka Ceļi'!Print_Titles</vt:lpstr>
      <vt:lpstr>'2.2 Valka Ceļi'!Print_Titles</vt:lpstr>
      <vt:lpstr>'1.1 Valka Ceļi'!Print_Titles_0</vt:lpstr>
      <vt:lpstr>'1.2 Valka Ceļi'!Print_Titles_0</vt:lpstr>
      <vt:lpstr>'1.3 Valka Ceļi'!Print_Titles_0</vt:lpstr>
      <vt:lpstr>'2.1 Valka Ceļi'!Print_Titles_0</vt:lpstr>
      <vt:lpstr>'2.2 Valka Ceļi'!Print_Titles_0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Reimo Alas</dc:creator>
  <cp:lastModifiedBy>user</cp:lastModifiedBy>
  <cp:lastPrinted>2017-05-13T15:06:16Z</cp:lastPrinted>
  <dcterms:created xsi:type="dcterms:W3CDTF">2014-03-07T17:33:25Z</dcterms:created>
  <dcterms:modified xsi:type="dcterms:W3CDTF">2018-07-02T09:54:44Z</dcterms:modified>
</cp:coreProperties>
</file>